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ESLOCAL\Desktop\"/>
    </mc:Choice>
  </mc:AlternateContent>
  <bookViews>
    <workbookView xWindow="0" yWindow="0" windowWidth="28800" windowHeight="12300" tabRatio="745" firstSheet="4" activeTab="11"/>
  </bookViews>
  <sheets>
    <sheet name="Administrativa" sheetId="8" r:id="rId1"/>
    <sheet name="Funcional" sheetId="1" r:id="rId2"/>
    <sheet name="Programática" sheetId="2" r:id="rId3"/>
    <sheet name="Por Objeto del Gasto" sheetId="9" r:id="rId4"/>
    <sheet name="Tipo de Gasto" sheetId="10" r:id="rId5"/>
    <sheet name="Fuente de Financiamiento" sheetId="3" r:id="rId6"/>
    <sheet name="Eje, Vertiente y PP" sheetId="4" r:id="rId7"/>
    <sheet name="Ramos Administrativs" sheetId="11" r:id="rId8"/>
    <sheet name="Gasto Programable" sheetId="5" r:id="rId9"/>
    <sheet name="Equidad de Género" sheetId="6" r:id="rId10"/>
    <sheet name="Principales Variaciones" sheetId="7" r:id="rId11"/>
    <sheet name="Anexo Informativo" sheetId="12" r:id="rId12"/>
  </sheets>
  <definedNames>
    <definedName name="_xlnm._FilterDatabase" localSheetId="11" hidden="1">'Anexo Informativo'!$A$9:$B$295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B2" i="5"/>
  <c r="B5" i="11"/>
  <c r="B2" i="4"/>
  <c r="B2" i="3"/>
  <c r="B5" i="10"/>
  <c r="B5" i="9"/>
  <c r="B2" i="2"/>
  <c r="B2" i="1"/>
  <c r="D14" i="7" l="1"/>
  <c r="D13" i="7"/>
  <c r="D12" i="7"/>
  <c r="D11" i="7"/>
  <c r="D10" i="7"/>
  <c r="D9" i="7"/>
  <c r="D8" i="7"/>
  <c r="D7" i="7"/>
  <c r="D6" i="7"/>
  <c r="D4" i="7"/>
  <c r="C15" i="7" l="1"/>
  <c r="B15" i="7"/>
  <c r="D5" i="7"/>
  <c r="D15" i="7" l="1"/>
</calcChain>
</file>

<file path=xl/sharedStrings.xml><?xml version="1.0" encoding="utf-8"?>
<sst xmlns="http://schemas.openxmlformats.org/spreadsheetml/2006/main" count="729" uniqueCount="397">
  <si>
    <t>1 GOBIERNO</t>
  </si>
  <si>
    <t>1.1. LEGISLACIÓN</t>
  </si>
  <si>
    <t>1.1.1 Legislación</t>
  </si>
  <si>
    <t>1.2. JUSTICIA</t>
  </si>
  <si>
    <t>1.2.1 Impartición de Justicia</t>
  </si>
  <si>
    <t>1.2.2 Procuración de Justicia</t>
  </si>
  <si>
    <t>1.2.3 Reclusión y Readaptación Social</t>
  </si>
  <si>
    <t>1.2.4 Derechos Humanos</t>
  </si>
  <si>
    <t>1.3. COORDINACIÓN DE LA POLÍTICA DE GOBIERNO</t>
  </si>
  <si>
    <t>1.3.2 Política Interior</t>
  </si>
  <si>
    <t>1.3.4 Función Pública</t>
  </si>
  <si>
    <t>1.3.5 Asuntos Jurídicos</t>
  </si>
  <si>
    <t>1.3.6 Organización de Procesos Electorales</t>
  </si>
  <si>
    <t>1.3.9 Otros</t>
  </si>
  <si>
    <t>1.5. ASUNTOS FINANCIEROS Y HACENDARIOS</t>
  </si>
  <si>
    <t>1.5.2 Asuntos Hacendarios</t>
  </si>
  <si>
    <t>1.7. ASUNTOS DE ORDEN PÚBLICO Y DE SEGURIDAD INTERIOR</t>
  </si>
  <si>
    <t>1.7.1 Policía</t>
  </si>
  <si>
    <t>1.7.2 Protección Civil</t>
  </si>
  <si>
    <t>1.8. OTROS SERVICIOS GENERALES</t>
  </si>
  <si>
    <t>1.8.3 Servicios de Comunicación y Medios</t>
  </si>
  <si>
    <t>1.8.4 Acceso a la Información Pública Gubernamental</t>
  </si>
  <si>
    <t>IMPORTE ANUAL</t>
  </si>
  <si>
    <t>FINALIDAD / FUNCIÓN / SUBFUNCIÓN</t>
  </si>
  <si>
    <t xml:space="preserve">    TOTAL</t>
  </si>
  <si>
    <t>TOTAL</t>
  </si>
  <si>
    <t>PROGRAMAS PRESUPUESTARIOS</t>
  </si>
  <si>
    <t>NO ETIQUETADO</t>
  </si>
  <si>
    <t>RECURSOS FISCALES</t>
  </si>
  <si>
    <t>INGRESOS PROPIOS</t>
  </si>
  <si>
    <t>RECURSOS FEDERALES</t>
  </si>
  <si>
    <t>RECURSOS ESTATALES</t>
  </si>
  <si>
    <t>ETIQUETADOS</t>
  </si>
  <si>
    <t>EJE DE DESARROLLO / VERTIENTE / PROGRAMA PRESUPUESTARIO</t>
  </si>
  <si>
    <t>1 GASTO PROGRAMABLE</t>
  </si>
  <si>
    <t>1.1 RAMO 33</t>
  </si>
  <si>
    <t>FONDO DE APORTACIONES PARA LA NÓMINA EDUCATIVA Y EL GASTO OPERATIVO (FONE)</t>
  </si>
  <si>
    <t>FONDO DE APORTACIONES PARA LOS SERVICIOS DE SALUD (FASSA)</t>
  </si>
  <si>
    <t>FONDO DE INFRAESTRUCTURA SOCIAL ESTATAL (FISE)</t>
  </si>
  <si>
    <t>FONDO DE APORTACIONES MÚLTIPLES (FAM)</t>
  </si>
  <si>
    <t>FONDO DE APORTACIONES PARA LA EDUCACIÓN TECNOLÓGICA Y DE ADULTOS (FAETA)</t>
  </si>
  <si>
    <t>FONDO DE APORTACIONES PARA LA SEGURIDAD PÚBLICA (FASP)</t>
  </si>
  <si>
    <t>FONDO DE APORTACIONES PARA EL FORTALECIMIENTO DE LAS ENTIDADES FEDERATIVAS (FAFEF)</t>
  </si>
  <si>
    <t>2 GASTO NO PROGRAMABLE</t>
  </si>
  <si>
    <t>2.1 DEUDA PÚBLICA</t>
  </si>
  <si>
    <t>2.2 PARTICIPACIONES Y TRANSFERENCIAS A MUNICIPIOS</t>
  </si>
  <si>
    <t>3 GASTO NO INCLUIDO EN RAMOS GENERALES</t>
  </si>
  <si>
    <t>CONCEPTO DE GASTO</t>
  </si>
  <si>
    <t>PROPUESTAS DE AJUSTES AL GASTO</t>
  </si>
  <si>
    <t>JUSTIFICACIÓN DE LAS PRINCIPALES VARIACIONES</t>
  </si>
  <si>
    <t>GASTO REGULAR DE OPERACIÓN</t>
  </si>
  <si>
    <t>SERVICIOS PERSONALES</t>
  </si>
  <si>
    <t>GASTO DE OPERACIÓN</t>
  </si>
  <si>
    <t>MATERIALES Y SUMINISTROS</t>
  </si>
  <si>
    <t>SERVICIOS GENERALES</t>
  </si>
  <si>
    <t>TRANSFERENCIAS, ASIGNACIONES, SUBSIDIOS Y OTRAS AYUDAS</t>
  </si>
  <si>
    <t>DEUDA PÚBLICA</t>
  </si>
  <si>
    <t>PARTICIPACIONES Y APORTACIONES</t>
  </si>
  <si>
    <t>GASTO ADICIONAL QUE SE PROPONE</t>
  </si>
  <si>
    <t>INVERSIÓN PÚBLICA</t>
  </si>
  <si>
    <t>INVERSIÓN FINANCIERA Y OTRAS PROVISIONES</t>
  </si>
  <si>
    <t>Gobierno del Estado de San Luis Potosí</t>
  </si>
  <si>
    <t>ANEXO 1</t>
  </si>
  <si>
    <t>CLASIFICACIÓN ADMINISTRATIVA</t>
  </si>
  <si>
    <t>(pesos)</t>
  </si>
  <si>
    <t>PODER/ DEPENDENCIA</t>
  </si>
  <si>
    <t xml:space="preserve">DESPACHO DEL EJECUTIVO                                                          </t>
  </si>
  <si>
    <t xml:space="preserve">SECRETARÍA GENERAL DE GOBIERNO                                                  </t>
  </si>
  <si>
    <t xml:space="preserve">SECRETARÍA DE FINANZAS                                                          </t>
  </si>
  <si>
    <t xml:space="preserve">SECRETARÍA DE DESARROLLO SOCIAL Y REGIONAL                                      </t>
  </si>
  <si>
    <t xml:space="preserve">SECRETARÍA DE DESARROLLO URBANO, VIVIENDA Y OBRAS PÚBLICAS                      </t>
  </si>
  <si>
    <t xml:space="preserve">SECRETARÍA DE DESARROLLO ECONÓMICO                                              </t>
  </si>
  <si>
    <t xml:space="preserve">SECRETARÍA DE DESARROLLO AGROPECUARIO Y RECURSOS HIDRÁULICOS                    </t>
  </si>
  <si>
    <t xml:space="preserve">SECRETARÍA DE ECOLOGÍA Y GESTIÓN AMBIENTAL                                      </t>
  </si>
  <si>
    <t xml:space="preserve">SISTEMA EDUCATIVO ESTATAL REGULAR                                               </t>
  </si>
  <si>
    <t xml:space="preserve">OFICIALÍA MAYOR                                                                 </t>
  </si>
  <si>
    <t xml:space="preserve">CONTRALORÍA GENERAL DEL ESTADO                                                  </t>
  </si>
  <si>
    <t xml:space="preserve">SECRETARÍA DE EDUCACIÓN                                                         </t>
  </si>
  <si>
    <t xml:space="preserve">COORDINACIÓN GENERAL DE LA DEFENSORÍA  PÚBLICA DEL ESTADO                       </t>
  </si>
  <si>
    <t xml:space="preserve">SECRETARIADO EJECUTIVO DEL CONSEJO ESTATAL DE SEGURIDAD PÚBLICA DEL ESTADO      </t>
  </si>
  <si>
    <t xml:space="preserve">SECRETARÍA TÉCNICA DEL GABINETE                                                 </t>
  </si>
  <si>
    <t xml:space="preserve">COORDINACIÓN GENERAL DE COMUNICACIÓN SOCIAL                                     </t>
  </si>
  <si>
    <t xml:space="preserve">SECRETARÍA DE COMUNICACIONES Y TRANSPORTES                                      </t>
  </si>
  <si>
    <t xml:space="preserve">SECRETARÍA DEL TRABAJO Y PREVISIÓN SOCIAL                                       </t>
  </si>
  <si>
    <t xml:space="preserve">SECRETARÍA DE TURISMO                                                           </t>
  </si>
  <si>
    <t xml:space="preserve">SECRETARÍA DE CULTURA                                                           </t>
  </si>
  <si>
    <t xml:space="preserve">SECRETARÍA DE SEGURIDAD PÚBLICA                                                 </t>
  </si>
  <si>
    <t xml:space="preserve">CONSEJERÍA JURÍDICA                                                             </t>
  </si>
  <si>
    <t xml:space="preserve">UNIDAD DE SISTEMAS DE INFORMÁTICA DEL PODER EJECUTIVO DE SAN LUIS POTOSÍ        </t>
  </si>
  <si>
    <t>CAPÍTULO/ OBJETO DE GASTO</t>
  </si>
  <si>
    <t>CLASIFICACIÓN ECONÓMICA Y POR OBJETO DEL GASTO</t>
  </si>
  <si>
    <t>ANEXO 4</t>
  </si>
  <si>
    <t>ANEXO 5</t>
  </si>
  <si>
    <t>CLASIFICACIÓN POR TIPO DE GASTO</t>
  </si>
  <si>
    <t>TIPO DE GASTO</t>
  </si>
  <si>
    <t>GASTO CORRIENTE</t>
  </si>
  <si>
    <t>GASTO DE CAPITAL</t>
  </si>
  <si>
    <t>AMORTIZACION DE LA DEUDA Y DISMINUCION DE PASIVOS</t>
  </si>
  <si>
    <t>PARTICIPACIONES Y TRANSFERENCIAS A MUNICIPIOS</t>
  </si>
  <si>
    <t>ANEXO 12</t>
  </si>
  <si>
    <t>RAMOS ADMINISTRATIVOS</t>
  </si>
  <si>
    <t>GASTO EN RAMOS ADMINISTRATIVOS</t>
  </si>
  <si>
    <t>GASTO NO INCLUIDO EN RAMOS ADMINISTRATIVOS</t>
  </si>
  <si>
    <t>ANEXO INFORMATIVO 2</t>
  </si>
  <si>
    <t>DISTRIBUCIÓN DEL PRESUPUESTO A NIVEL DE EJECUTORES DEL GASTO,</t>
  </si>
  <si>
    <t>CON DESAGREGACIÓN POR CAPÍTULO DE GASTO</t>
  </si>
  <si>
    <t>PODER/ DEPENDENCIA /CAPÍTULO DE GASTO</t>
  </si>
  <si>
    <t>PODER LEGISLATIVO</t>
  </si>
  <si>
    <t>CONGRESO DEL ESTADO</t>
  </si>
  <si>
    <t>PODER JUDICIAL</t>
  </si>
  <si>
    <t>SUPREMO TRIBUNAL DE JUSTICIA</t>
  </si>
  <si>
    <t>PODER EJECUTIVO</t>
  </si>
  <si>
    <t>DESPACHO DEL EJECUTIVO</t>
  </si>
  <si>
    <t>SECRETARÍA GENERAL DE GOBIERNO</t>
  </si>
  <si>
    <t>SECRETARÍA DE FINANZAS</t>
  </si>
  <si>
    <t>SECRETARÍA DE DESARROLLO SOCIAL Y REGIONAL</t>
  </si>
  <si>
    <t>SECRETARÍA DE DESARROLLO URBANO, VIVIENDA Y OBRAS PÚBLICAS</t>
  </si>
  <si>
    <t>SECRETARÍA DE DESARROLLO ECONÓMICO</t>
  </si>
  <si>
    <t>SECRETARÍA DE DESARROLLO AGROPECUARIO Y RECURSOS HIDRÁULICOS</t>
  </si>
  <si>
    <t>SECRETARÍA DE ECOLOGÍA Y GESTIÓN AMBIENTAL</t>
  </si>
  <si>
    <t>SISTEMA EDUCATIVO ESTATAL REGULAR</t>
  </si>
  <si>
    <t>OFICIALÍA MAYOR</t>
  </si>
  <si>
    <t>CONTRALORÍA GENERAL DEL ESTADO</t>
  </si>
  <si>
    <t>SECRETARÍA DE EDUCACIÓN</t>
  </si>
  <si>
    <t>COORDINACIÓN GENERAL DE LA DEFENSORÍA PÚBLICA DEL ESTADO</t>
  </si>
  <si>
    <t>SECRETARÍA TÉCNICA DEL GABINETE</t>
  </si>
  <si>
    <t>COORDINACIÓN GENERAL DE COMUNICACIÓN SOCIAL</t>
  </si>
  <si>
    <t>SECRETARÍA DE COMUNICACIONES Y TRANSPORTES</t>
  </si>
  <si>
    <t>SECRETARÍA DEL TRABAJO Y PREVISIÓN SOCIAL</t>
  </si>
  <si>
    <t>SECRETARÍA DE TURISMO</t>
  </si>
  <si>
    <t>SECRETARÍA DE CULTURA</t>
  </si>
  <si>
    <t>SECRETARÍA DE SEGURIDAD PÚBLICA</t>
  </si>
  <si>
    <t>CONSEJERÍA JURÍDICA</t>
  </si>
  <si>
    <t>UNIDAD DE SISTEMAS DE INFORMÁTICA DEL PODER EJECUTIVO DE SAN LUIS POTOSÍ</t>
  </si>
  <si>
    <t>ADMINISTRACIÓN PÚBLICA PARAESTATAL</t>
  </si>
  <si>
    <t>C.E.C.U.R.T. PROF. CARLOS JONGUITUD BARRIOS</t>
  </si>
  <si>
    <t>C.E.C.U.R.T. II</t>
  </si>
  <si>
    <t>JUNTA ESTATAL DE CAMINOS</t>
  </si>
  <si>
    <t>CENTRO DE CONVENCIONES DE SAN LUIS POTOSÍ</t>
  </si>
  <si>
    <t>INSTITUTO REGISTRAL Y CATASTRAL DEL ESTADO DE SAN LUIS POTOSÍ</t>
  </si>
  <si>
    <t>ARCHIVO HISTÓRICO DEL ESTADO LIC. ANTONIO ROCHA</t>
  </si>
  <si>
    <t>COMISIÓN ESTATAL DEL AGUA</t>
  </si>
  <si>
    <t>SECRETARIADO EJECUTIVO DEL SISTEMA ANTICORRUPCIÓN</t>
  </si>
  <si>
    <t>CONSEJO ESTATAL DE POBLACIÓN</t>
  </si>
  <si>
    <t>INSTITUTO POTOSINO DE CULTURA FÍSICA Y DEPORTE</t>
  </si>
  <si>
    <t>CONSEJO POTOSINO DE CIENCIA Y TECNOLOGÍA</t>
  </si>
  <si>
    <t>PROMOTORA DEL ESTADO DE SAN LUIS POTOSÍ</t>
  </si>
  <si>
    <t>INSTITUTO ESTATAL DE INFRAESTRUCTURA FÍSICA EDUCATIVA</t>
  </si>
  <si>
    <t>INSTITUTO DE LAS MUJERES, DEL ESTADO DE SAN LUIS POTOSÍ</t>
  </si>
  <si>
    <t>SERVICIOS DE SALUD DE SAN LUIS POTOSÍ</t>
  </si>
  <si>
    <t>INSTITUTO POTOSINO DE LA JUVENTUD</t>
  </si>
  <si>
    <t>INSTITUTO ESTATAL DE CIEGOS</t>
  </si>
  <si>
    <t>INSTITUTO DE DESARROLLO HUMANO Y SOCIAL DE LOS PUEBLOS INDÍGENAS</t>
  </si>
  <si>
    <t>COMISIÓN EJECUTIVA ESTATAL DE ATENCIÓN A VICTIMAS</t>
  </si>
  <si>
    <t>INSTITUTO DE VIVIENDA DEL ESTADO</t>
  </si>
  <si>
    <t>CENTRO DE PRODUCCIÓN SANTA RITA, S.A. DE C.V.</t>
  </si>
  <si>
    <t>CENTRO DE JUSTICIA PARA MUJERES DEL ESTADO DE SAN LUIS POTOSÍ</t>
  </si>
  <si>
    <t>INSTITUTO DE TELEVISIÓN PÚBLICA DE SAN LUIS POTOSÍ XHSLS CANAL 9</t>
  </si>
  <si>
    <t>CENTRO DE CONCILIACIÓN LABORAL DEL ESTADO DE SAN LUIS POTOSÍ</t>
  </si>
  <si>
    <t>ORGANISMOS DESCENTRALIZADOS DE LA ADMINISTRACIÓN PÚBLICA</t>
  </si>
  <si>
    <t>OFICINA ESTATAL DE RELACIONES EXTERIORES</t>
  </si>
  <si>
    <t>UNIVERSIDAD INTERCULTURAL</t>
  </si>
  <si>
    <t>UNIVERSIDAD TECNOLÓGICA METROPOLITANA DE SAN LUIS POTOSÍ</t>
  </si>
  <si>
    <t>CENTRO ESTATAL DE TRASPLANTES</t>
  </si>
  <si>
    <t>MUSEO CASA DEL REBOZO</t>
  </si>
  <si>
    <t>ASILO PARA ANCIANOS DR. NICOLÁS AGUILAR</t>
  </si>
  <si>
    <t>CENTRO DE ASISTENCIA SOCIAL ROSARIO CASTELLANOS</t>
  </si>
  <si>
    <t>COLEGIO DE BACHILLERES</t>
  </si>
  <si>
    <t>CENTRO DE ASISTENCIA SOCIAL RAFAEL NIETO</t>
  </si>
  <si>
    <t>CASA CUNA MARGARITA MAZA DE JUÁREZ</t>
  </si>
  <si>
    <t>INSTITUTO TEMAZCALLI, PREVENCIÓN Y REHABILITACIÓN</t>
  </si>
  <si>
    <t>INSTITUTO POTOSINO DE BELLAS ARTES</t>
  </si>
  <si>
    <t>MUSEO DEL VIRREINATO</t>
  </si>
  <si>
    <t>INSTITUTO ESTATAL DE EDUCACIÓN PARA ADULTOS</t>
  </si>
  <si>
    <t>COLEGIO DE EDUCACIÓN PROFESIONAL TÉCNICA DEL ESTADO DE SAN LUIS POTOSÍ</t>
  </si>
  <si>
    <t>INSTITUTO TECNOLÓGICO SUPERIOR DE ÉBANO</t>
  </si>
  <si>
    <t>INSTITUTO DE CAPACITACIÓN PARA EL TRABAJO DEL ESTADO DE SAN LUIS POTOSÍ</t>
  </si>
  <si>
    <t>INSTITUTO TECNOLÓGICO DE TAMAZUNCHALE</t>
  </si>
  <si>
    <t>UNIVERSIDAD TECNOLÓGICA</t>
  </si>
  <si>
    <t>CENTRO CULTURAL REAL DE CATORCE</t>
  </si>
  <si>
    <t>MUSEO DEL FERROCARRIL</t>
  </si>
  <si>
    <t>MUSEO DE ARTE CONTEMPORÁNEO</t>
  </si>
  <si>
    <t>MUSEO LABERINTO DE LAS CIENCIAS Y LAS ARTES</t>
  </si>
  <si>
    <t>CENTRO DE LAS ARTES DE SAN LUIS POTOSÍ</t>
  </si>
  <si>
    <t>MUSEO FRANCISCO COSSÍO</t>
  </si>
  <si>
    <t>MUSEO FEDERICO SILVA, ESCULTURA CONTEMPORÁNEA</t>
  </si>
  <si>
    <t>CINETECA ALAMEDA</t>
  </si>
  <si>
    <t>MUSEO NACIONAL DE LA MASCARA</t>
  </si>
  <si>
    <t>COLEGIO DE ESTUDIOS CIENTÍFICOS Y TECNOLÓGICOS (CECYTE)</t>
  </si>
  <si>
    <t>INSTITUTO TECNOLÓGICO SUPERIOR DE RIOVERDE</t>
  </si>
  <si>
    <t>UNIVERSIDAD POLITÉCNICA DE SAN LUIS POTOSÍ</t>
  </si>
  <si>
    <t>COLEGIO DE SAN LUIS</t>
  </si>
  <si>
    <t>INSTITUTO TECNOLÓGICO SUPERIOR DE SAN LUIS POTOSÍ</t>
  </si>
  <si>
    <t>INSTITUCIONES EDUCATIVAS Y CULTURALES CON SUBSIDIO</t>
  </si>
  <si>
    <t>MUSEO REGIONAL HUASTECO, A.C.</t>
  </si>
  <si>
    <t>PENTATHLÓN UNIVERSITARIO, A.C.</t>
  </si>
  <si>
    <t>EL ÁNGEL DEL ESPEJO, A.C.</t>
  </si>
  <si>
    <t>MUSEO DE LAS TRADICIONES POTOSINAS, A.C.</t>
  </si>
  <si>
    <t>PARTICIPACIÓN A MUNICIPIOS</t>
  </si>
  <si>
    <t>FONDOS</t>
  </si>
  <si>
    <t>FONDO DE FORTALECIMIENTO FINANCIERO DEL ESTADO</t>
  </si>
  <si>
    <t>ORGANISMOS AUTÓNOMOS</t>
  </si>
  <si>
    <t>CONSEJO ESTATAL ELECTORAL Y DE PARTICIPACIÓN CIUDADANA</t>
  </si>
  <si>
    <t>COMISIÓN ESTATAL DE DERECHOS HUMANOS</t>
  </si>
  <si>
    <t>UNIVERSIDAD AUTÓNOMA DE SAN LUIS POTOSÍ</t>
  </si>
  <si>
    <t>AUDITORÍA SUPERIOR DEL ESTADO</t>
  </si>
  <si>
    <t>COMISIÓN ESTATAL DE GARANTÍA DE ACCESO A LA INFORMACIÓN PÚBLICA</t>
  </si>
  <si>
    <t>TRIBUNAL ELECTORAL DEL ESTADO</t>
  </si>
  <si>
    <t>FISCALÍA GENERAL DEL ESTADO</t>
  </si>
  <si>
    <t>TRIBUNAL ESTATAL DE JUSTICIA ADMINISTRATIVA DE SAN LUIS POTOSÍ</t>
  </si>
  <si>
    <t>SECRETARIADO EJECUTIVO DEL CONSEJO ESTATAL DE SEGURIDAD PÚBLICA DEL ESTADO</t>
  </si>
  <si>
    <t>SISTEMA DE FINANCIAMIENTO PARA EL DESARROLLO DEL ESTADO DE SAN LUIS POTOSÍ</t>
  </si>
  <si>
    <t>CENTRO DE CONVENCIONES DE SAN LUIS POTOSI</t>
  </si>
  <si>
    <t>INSTITUTO REGISTRAL Y CATASTRAL DEL ESTADO DE SAN LUIS POTOSI</t>
  </si>
  <si>
    <t>INSTITUTO DE LAS MUJERES, DEL ESTADO DE SAN LUIS POTOSI</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</si>
  <si>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</si>
  <si>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</si>
  <si>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</si>
  <si>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</si>
  <si>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</si>
  <si>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</si>
  <si>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ALIMENTOS Y UTENSILIOS</t>
  </si>
  <si>
    <t>MATERIALES Y ARTÍCULOS DE CONSTRUCCIÓN Y DE REPARACIÓN</t>
  </si>
  <si>
    <t>PRODUCTOS QUÍMICOS, FARMACÉUTICOS Y DE LABORATORIO</t>
  </si>
  <si>
    <t>COMBUSTIBLES, LUBRICANTES Y ADITIVOS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</si>
  <si>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</si>
  <si>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</si>
  <si>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</si>
  <si>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</si>
  <si>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</si>
  <si>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</si>
  <si>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</si>
  <si>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</si>
  <si>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</si>
  <si>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</si>
  <si>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SUBSIDIOS Y SUBVENCIONES</t>
  </si>
  <si>
    <t>AYUDAS SOCIALES</t>
  </si>
  <si>
    <t>PROYECTOS PRODUCTIVOS Y ACCIONES DE FOMENTO</t>
  </si>
  <si>
    <t>PROVISIONES PARA CONTINGENCIAS Y OTRAS EROGACIONES</t>
  </si>
  <si>
    <t>PARTICIPACIONES</t>
  </si>
  <si>
    <t>APORTACIONES</t>
  </si>
  <si>
    <t>DEUDA PUBLICA</t>
  </si>
  <si>
    <t>COSTO POR COBERTURAS</t>
  </si>
  <si>
    <t>ADEUDOS DE EJERCICIOS FISCALES ANTERIORES (ADEFAS)</t>
  </si>
  <si>
    <t>En un escenario presupuestal restrictivo derivado de los efectos de la Pandemia por COVID - 19 en materia de gasto adicional en salud y contracción económica, se mantiene el mismo presupuesto en materia de servicios personales; ello en concordancia a la estrategia financiera de austeridad gubernamental y en estricto cumplimiento  de lo establecido en la Ley de Disciplina Financiera.</t>
  </si>
  <si>
    <t>En materia de Inversión Pública se presenta una reducción de la inversión estatal ordinaria dadas las restricciones  presupuestales, así como a la imposibilidad de operar normalmente  varios programas gubernamentales como efecto de la Pandemia por COVID-19. Asimismo se presenta una reducción en la inversión federal transferida etiquetada, así como en los fondos concursables  del Ramo 23.
Por otro lado, se incluyen previsiones por 439.9 mdp para la conclusión de una agenda plurianual de inversión que concluye importantes obras de movilidad urbana y fortalece la infraestructura de seguridad en el Estado.</t>
  </si>
  <si>
    <t>Como efecto de la reducción de las Participaciones Federales transferidas al Estado, así como por la caída prevista en los ingresos locales debido a la contracción económica por la Pandemia por COVID -
19, se reducen los ingresos transferibles a los municipios en 2.5%.</t>
  </si>
  <si>
    <t>Ampliando la estrategia de austeridad gubernamental a la administración pública paraestatal y los organismos públicos descentralizados por primera vez se presenta una reducción del gasto público transferido, ello sin afectar el presupuesto  autorizado en 2020 para los Poderes y Organismos Autónomos, e incluyendo el incremento obligado por Ley para la realización del proceso electoral, así como la previsión para el pago de pensiones del subsistema de telesecundarias.</t>
  </si>
  <si>
    <t>En materia de gasto de operación se continua con la disminución progresiva de las erogaciones presupuestadas en materia de servicios generales, materiales y suministros en el poder ejecutivo, reduciendo un 11.4% el presupuesto  aprobado en 2020.</t>
  </si>
  <si>
    <t>SISTEMA DE FINANCIAMIENTO PARA EL DESARROLLO DEL ESTADO DE SAN LUIS
POTOSÍ</t>
  </si>
  <si>
    <t>COORDINACIÓN GENERAL DE LA DEFENSORÍA PÚBLICA DEL    ESTADO</t>
  </si>
  <si>
    <t>SECRETARIADO EJECUTIVO DEL CONSEJO ESTATAL DE SEGURIDAD PÚBLICA</t>
  </si>
  <si>
    <t>SISTEMA PARA EL DESARROLLO INTEGRAL DE LA FAMILIA DEL ESTADO DE SAN LUIS POTOSÍ</t>
  </si>
  <si>
    <t>SECRETARÍA EJECUTIVA DEL SISTEMA ESTATAL ANTICORRUPCIÓN</t>
  </si>
  <si>
    <t>COORDINACIÓN ESTATAL PARA EL FORTALECIMIENTO INSTITUCIONAL DE LOS MUNICIPIOS</t>
  </si>
  <si>
    <t xml:space="preserve">2 DESARROLLO SOCIAL </t>
  </si>
  <si>
    <t xml:space="preserve">2.1. PROTECCIÓN AMBIENTAL </t>
  </si>
  <si>
    <t xml:space="preserve">2.1.1 Ordenación de Desechos </t>
  </si>
  <si>
    <t xml:space="preserve">2.1.4 Reducción de la Contaminación </t>
  </si>
  <si>
    <t xml:space="preserve">2.1.5 Protección de la Diversidad Biológica y del Paisaje </t>
  </si>
  <si>
    <t xml:space="preserve">2.2. VIVIENDA Y SERVICIOS A LA COMUNIDAD </t>
  </si>
  <si>
    <t xml:space="preserve">2.2.1 Urbanización </t>
  </si>
  <si>
    <t xml:space="preserve">2.2.2 Desarrollo Comunitario </t>
  </si>
  <si>
    <t xml:space="preserve">2.2.3 Abastecimiento de Agua </t>
  </si>
  <si>
    <t xml:space="preserve">2.2.5 Vivienda </t>
  </si>
  <si>
    <t xml:space="preserve">2.3. SALUD </t>
  </si>
  <si>
    <t xml:space="preserve">2.3.2 Prestación de Servicios de Salud a la Persona </t>
  </si>
  <si>
    <t xml:space="preserve">2.4. RECREACIÓN, CULTURA Y OTRAS MANIFESTACIONES SOCIALES </t>
  </si>
  <si>
    <t xml:space="preserve">2.4.1 Deporte y Recreación </t>
  </si>
  <si>
    <t xml:space="preserve">2.4.2 Cultura </t>
  </si>
  <si>
    <t xml:space="preserve">2.5. EDUCACIÓN </t>
  </si>
  <si>
    <t xml:space="preserve">2.5.1 Educación Básica </t>
  </si>
  <si>
    <t xml:space="preserve">2.5.2 Educación Media Superior </t>
  </si>
  <si>
    <t xml:space="preserve">2.5.3 Educación Superior </t>
  </si>
  <si>
    <t xml:space="preserve">2.5.5 Educación para Adultos </t>
  </si>
  <si>
    <t xml:space="preserve">2.5.6 Otros Servicios Educativos y Actividades Inherentes </t>
  </si>
  <si>
    <t xml:space="preserve">2.6. PROTECCIÓN SOCIAL </t>
  </si>
  <si>
    <t xml:space="preserve">2.6.1 Enfermedad e Incapacidad </t>
  </si>
  <si>
    <t xml:space="preserve">2.6.5 Alimentación y Nutrición </t>
  </si>
  <si>
    <t xml:space="preserve">2.6.7 Indígenas </t>
  </si>
  <si>
    <t xml:space="preserve">2.6.8 Otros Grupos Vulnerables </t>
  </si>
  <si>
    <t xml:space="preserve">2.6.9 Otros de Seguridad Social y Asistencia Social </t>
  </si>
  <si>
    <t xml:space="preserve">2.7. Otros Asuntos Sociales </t>
  </si>
  <si>
    <t xml:space="preserve">2.7.1 Otros Asuntos Sociales </t>
  </si>
  <si>
    <t xml:space="preserve">3 DESARROLLO ECONÓMICO </t>
  </si>
  <si>
    <t xml:space="preserve">3.1.ASUNTOS ECONÓMICOS, COMERCIALES Y LABORALES EN GENERAL </t>
  </si>
  <si>
    <t xml:space="preserve">3.1.1 Asuntos Económicos y Comerciales en General </t>
  </si>
  <si>
    <t xml:space="preserve">3.1.2 Asuntos Laborales Generales </t>
  </si>
  <si>
    <t xml:space="preserve">3.2. AGROPECUARIA, SILVICULTURA, PESCA Y CAZA </t>
  </si>
  <si>
    <t xml:space="preserve">3.2.1 Agropecuaria </t>
  </si>
  <si>
    <t xml:space="preserve">3.4. MINERIA, MANUFACTURAS Y CONSTRUCCIÓN </t>
  </si>
  <si>
    <t xml:space="preserve">3.4.1 Extracción de Recursos Minerales excepto los Combustibles   Minerales </t>
  </si>
  <si>
    <t xml:space="preserve">3.4.2 Manufacturas </t>
  </si>
  <si>
    <t xml:space="preserve">3.5. TRANSPORTE </t>
  </si>
  <si>
    <t xml:space="preserve">3.5.1 Transporte por Carretera </t>
  </si>
  <si>
    <t xml:space="preserve">3.5.6 Otros Relacionados con Transporte </t>
  </si>
  <si>
    <t xml:space="preserve">3.6. COMUNICACIONES </t>
  </si>
  <si>
    <t xml:space="preserve">3.6.1 Comunicaciones </t>
  </si>
  <si>
    <t xml:space="preserve">3.7. TURISMO </t>
  </si>
  <si>
    <t xml:space="preserve">3.7.1 Turismo </t>
  </si>
  <si>
    <t xml:space="preserve">3.8. CIENCIA, TECNOLOGÍA E INNOVACIÓN </t>
  </si>
  <si>
    <t xml:space="preserve">3.8.3 Servicios Científicos y Tecnológicos </t>
  </si>
  <si>
    <t xml:space="preserve">3.9. OTRAS INDUSTRIAS Y OTROS ASUNTOS ECONÓMICOS </t>
  </si>
  <si>
    <t xml:space="preserve">3.9.2 Otras Industrias </t>
  </si>
  <si>
    <t xml:space="preserve">3.9.3 Otros Asuntos Económicos </t>
  </si>
  <si>
    <t xml:space="preserve">4 OTRAS NO CLASIFICADAS EN FUNCIONES ANTERIORES </t>
  </si>
  <si>
    <t xml:space="preserve">4.1.1 Deuda Pública Interna </t>
  </si>
  <si>
    <t xml:space="preserve">4.2.2 Participaciones entre Diferentes Niveles y Ordenes de Gobierno </t>
  </si>
  <si>
    <t xml:space="preserve">4.2.3 Aportaciones entre Diferentes Niveles y Órdenes de Gobierno </t>
  </si>
  <si>
    <t xml:space="preserve">4.1. TRANSACCIONES DE LA DEUDA PÚBLICA / COSTO FINANCIERO DE LA DEUDA </t>
  </si>
  <si>
    <t xml:space="preserve">4.2. TRANSFERENCIAS, PARTICIPACIONES Y APORTACIONES ENTRE DIFERENTES NIVELES Y ÓRDENES DE GOBIERNO </t>
  </si>
  <si>
    <t xml:space="preserve"> </t>
  </si>
  <si>
    <t xml:space="preserve">PROGRAMAS </t>
  </si>
  <si>
    <t xml:space="preserve">Subsidios: Sector Social y Privado o Entidades Federativas y Municipios </t>
  </si>
  <si>
    <t xml:space="preserve">U. Otros Subsidios </t>
  </si>
  <si>
    <t xml:space="preserve">Desempeño de las Funciones </t>
  </si>
  <si>
    <t xml:space="preserve">E. Prestación de Servicios Públicos </t>
  </si>
  <si>
    <t xml:space="preserve">P. Planeación, seguimiento y evaluación de políticas públicas </t>
  </si>
  <si>
    <t xml:space="preserve">K. Proyectos de Inversión </t>
  </si>
  <si>
    <t xml:space="preserve">Administrativos y de Apoyo </t>
  </si>
  <si>
    <t xml:space="preserve">O. Apoyo a la función pública y al mejoramiento de la gestión </t>
  </si>
  <si>
    <t xml:space="preserve">Compromisos </t>
  </si>
  <si>
    <t xml:space="preserve">N. Desastres Naturales </t>
  </si>
  <si>
    <t xml:space="preserve">Programas de Gasto Federalizado </t>
  </si>
  <si>
    <t xml:space="preserve">I. Gasto Federalizado </t>
  </si>
  <si>
    <t xml:space="preserve">C. PARTICIPACIONES A ENTIDADES FEDERATIVAS Y MUNICIPIOS </t>
  </si>
  <si>
    <t>M. Apoyo al proceso presupuestario y para mejorar la eficiencia instituciona</t>
  </si>
  <si>
    <t xml:space="preserve">D. COSTO FINANCIERO, DEUDA O APOYOS A DEUDORES Y AHORRADORES DE LA BANCA </t>
  </si>
  <si>
    <t>PREVISIONES</t>
  </si>
  <si>
    <t>MATERIALES DE ADMINISTRACIÓN, EMISIÓN DE DOCUMENTOS Y ARTÍCULOS OFICIALES</t>
  </si>
  <si>
    <t>MATERIAS PRIMAS Y MATERIALES DE PRODUCCIÓN Y COMERCIALIZACION</t>
  </si>
  <si>
    <t>VESTUARIO, BLANCOS, PRENDAS DE PROTECCIÓN Y ARTÍCULOS DEPORTIVOS</t>
  </si>
  <si>
    <t>TRANSFERENCIAS INTERNAS Y ASIGNACIONES AL SECTOR PÚBLICO</t>
  </si>
  <si>
    <t>TRANSFERENCIAS AL RESTO DEL SECTOR PÚBLICO</t>
  </si>
  <si>
    <t>BIENES MUEBLES, INMUEBLES E INTANGIBLES</t>
  </si>
  <si>
    <t>MOBILIARIO Y EQUIPO DE ADMINISTRACIÓN</t>
  </si>
  <si>
    <t>MOBILIARIO Y EQUIPO EDUCACIONAL Y RECREATIVO</t>
  </si>
  <si>
    <t>MAQUINARIA, OTROS EQUIPOS Y HERRAMIENTAS</t>
  </si>
  <si>
    <t>ACTIVOS INTANGIBLES</t>
  </si>
  <si>
    <t>OBRA PÚBLICA EN BIENES DE DOMINIO PÚBLICO</t>
  </si>
  <si>
    <t>OBRA PÚBLICA EN BIENES PROPIOS</t>
  </si>
  <si>
    <t>AMORTIZACIÓN DE LA DEUDA PÚBLICA</t>
  </si>
  <si>
    <t>INTERESES DE LA DEUDA PÚBLICA</t>
  </si>
  <si>
    <t>GASTOS DE LA DEUDA PÚBLICA</t>
  </si>
  <si>
    <t xml:space="preserve">BIENESTAR PARA SAN LUIS </t>
  </si>
  <si>
    <t xml:space="preserve">EDUCACIÓN, CULTURA Y DEPORTE DE CALIDAD </t>
  </si>
  <si>
    <t xml:space="preserve">INCLUSIÓN SOCIAL E IGUALDAD DE GENERO </t>
  </si>
  <si>
    <t xml:space="preserve">MENOS POBREZA MAS BIENESTAR </t>
  </si>
  <si>
    <t xml:space="preserve">SALUD </t>
  </si>
  <si>
    <t xml:space="preserve">COORDINACIÓN ENTRE NIVELES DE GOBIERNO </t>
  </si>
  <si>
    <t xml:space="preserve">PARTICIPACIÓN A MUNICIPIOS </t>
  </si>
  <si>
    <t xml:space="preserve">ECONOMÍA SUSTENTABLE PARA SAN LUIS </t>
  </si>
  <si>
    <t xml:space="preserve">DESARROLLO AMBIENTAL Y ENERGÍAS ALTERNATIVAS </t>
  </si>
  <si>
    <t xml:space="preserve">DESARROLLO DEL CAMPO SOSTENIBLE </t>
  </si>
  <si>
    <t xml:space="preserve">DESARROLLO ECONÓMICO SUSTENTABLE </t>
  </si>
  <si>
    <t xml:space="preserve">INFRAESTRUCTURA Y AGENDA URBANA </t>
  </si>
  <si>
    <t xml:space="preserve">TURISMO SOSTENIBLE </t>
  </si>
  <si>
    <t xml:space="preserve">GOBIERNO RESPONSABLE PARA SAN LUIS </t>
  </si>
  <si>
    <t xml:space="preserve">ALIANZAS PARA LA GOBERNABILIDAD </t>
  </si>
  <si>
    <t xml:space="preserve">ANTICORRUPCIÓN Y COMBATE A LA IMPUNIDAD </t>
  </si>
  <si>
    <t xml:space="preserve">DERECHOS HUMANOS </t>
  </si>
  <si>
    <t xml:space="preserve">FINANZAS RESPONSABLES Y SANAS </t>
  </si>
  <si>
    <t xml:space="preserve">GOBIERNO DIGITAL PARA LA CERTIDUMBRE PATRIMONIAL </t>
  </si>
  <si>
    <t xml:space="preserve">SEGURIDAD Y JUSTICIA PARA SAN LUIS </t>
  </si>
  <si>
    <t xml:space="preserve">COMBATE A LA DELINCUENCIA Y ATENCIÓN A VÍCTIMAS </t>
  </si>
  <si>
    <t xml:space="preserve">JUSTICIA E INSTITUCIONES SOLIDAS </t>
  </si>
  <si>
    <t xml:space="preserve">PAZ Y SEGURIDAD </t>
  </si>
  <si>
    <t xml:space="preserve">PROTECCIÓN CIVIL Y ATENCIÓN A DESASTRES </t>
  </si>
  <si>
    <t xml:space="preserve">REINSERCIÓN SOCIAL </t>
  </si>
  <si>
    <t xml:space="preserve">(111) EMPLEO  Y CAPACITACIÓN PARA EL TRABAJO </t>
  </si>
  <si>
    <t xml:space="preserve">(121) INDUSTRIA, COMERCIO Y SERVICIOS, Y MINERIA </t>
  </si>
  <si>
    <t xml:space="preserve">(131) TURISMO </t>
  </si>
  <si>
    <t xml:space="preserve">DESARROLLO DEL CAMPO SUSTENTABLE </t>
  </si>
  <si>
    <t xml:space="preserve">(141) DESARROLLO RURAL SUSTENTABLE </t>
  </si>
  <si>
    <t xml:space="preserve">(211) AGUA POTABLE </t>
  </si>
  <si>
    <t xml:space="preserve">(214) VIVIENDA </t>
  </si>
  <si>
    <t xml:space="preserve">(221) SALUD </t>
  </si>
  <si>
    <t xml:space="preserve">(231) EDUCACIÓN, CIENCIA Y TECNOLOGÍA </t>
  </si>
  <si>
    <t xml:space="preserve">(232) CULTURA </t>
  </si>
  <si>
    <t xml:space="preserve">(233) DEPORTE </t>
  </si>
  <si>
    <t xml:space="preserve">(241) GRUPOS VULNERABLES </t>
  </si>
  <si>
    <t xml:space="preserve">(242) COMUNIDADES INDÍGENAS Y PUEBLOS ORIGINARIOS </t>
  </si>
  <si>
    <t xml:space="preserve">(243) JÓVENES </t>
  </si>
  <si>
    <t xml:space="preserve">(244) MUJERES </t>
  </si>
  <si>
    <t xml:space="preserve">(245) MIGRANTES </t>
  </si>
  <si>
    <t xml:space="preserve">(411) SEGURIDAD PÚBLICA </t>
  </si>
  <si>
    <t xml:space="preserve">(422) DEFENSORÍA SOCIAL </t>
  </si>
  <si>
    <t xml:space="preserve">(551) DERECHOS HUMANOS </t>
  </si>
  <si>
    <t xml:space="preserve">(441) PREVENCIÓN DE LA DELINCUENCIA  Y ATENCIÓN A VÍCTIMAS DEL DELITO </t>
  </si>
  <si>
    <t>* Los programas presupuestarios (Pp), indicadores y metas a alcanzar deberán de integrarse a mas tardar al segundo trimestre del año fiscal, debido al proceso de elaboración del Plan Estatal de Desarrollo  2021-2027, el cual será aprobado y publicado en marzo del 2022.  Mientras tanto los Pp, indicadores y metas deberán hacer referencia técnica de los Programas Institucionales 2022.
1 Vinculación de los Objetivos de Desarrollo  Sostenible y metas de la Agenda 2030  para el Desarrollo  Sostenible. ONU. (http://ods.org.mx/docs/doctos/McolndMun_es.pdf).</t>
  </si>
  <si>
    <t>INVERSION PUBLICA</t>
  </si>
  <si>
    <t>INVERSION FINANCIERA Y OTRAS PROVISIONES</t>
  </si>
  <si>
    <t>INSTITUTO DE DESARROLLO HUMANO Y SOCIAL DE LOS PUEBLOS INDIGENAS</t>
  </si>
  <si>
    <t>CENTRO DE PRODUCCION SANTA RITA, S.A. DE C.V.</t>
  </si>
  <si>
    <t>CENTRO DE CONCIALIACIÓN LABORAL DEL ESTADO DE SAN LUIS POTOSÍ</t>
  </si>
  <si>
    <t>CENTRO ESTATAL DE TRANSPLANTES</t>
  </si>
  <si>
    <t>INSTITUTO TECNOLÓGICO SUPERIOR DE EBANO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</si>
</sst>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_-;\-* #,##0_-;_-* &quot;-&quot;??_-;_-@_-"/>
    <numFmt numFmtId="166" formatCode="0.0000000%"/>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b/>
      <sz val="12"/>
      <color rgb="FF000000"/>
      <name val="Calibri"/>
      <family val="2"/>
      <scheme val="minor"/>
    </font>
    <font>
      <b/>
      <sz val="12"/>
      <color theme="1"/>
      <name val="Calibri"/>
      <family val="2"/>
    </font>
    <font>
      <b/>
      <sz val="12"/>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sz val="8"/>
      <name val="Arial"/>
      <family val="2"/>
    </font>
    <font>
      <sz val="8"/>
      <name val="Arial"/>
      <family val="2"/>
    </font>
    <font>
      <sz val="8"/>
      <color rgb="FF000000"/>
      <name val="Arial"/>
      <family val="2"/>
    </font>
    <font>
      <b/>
      <sz val="8"/>
      <color rgb="FF000000"/>
      <name val="Arial"/>
      <family val="2"/>
    </font>
    <font>
      <b/>
      <sz val="8"/>
      <color rgb="FF231F20"/>
      <name val="Arial"/>
      <family val="2"/>
    </font>
    <font>
      <sz val="8"/>
      <color rgb="FF231F20"/>
      <name val="Arial"/>
      <family val="2"/>
    </font>
  </fonts>
  <fills count="4">
    <fill>
      <patternFill patternType="none"/>
    </fill>
    <fill>
      <patternFill patternType="gray125"/>
    </fill>
    <fill>
      <patternFill patternType="solid">
        <fgColor theme="0"/>
        <bgColor theme="4" tint="0.79998168889431442"/>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diagonal/>
    </border>
    <border>
      <left style="thin">
        <color rgb="FF231F20"/>
      </left>
      <right style="thin">
        <color rgb="FF231F20"/>
      </right>
      <top style="thin">
        <color rgb="FF231F20"/>
      </top>
      <bottom style="thin">
        <color rgb="FF231F2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cellStyleXfs>
  <cellXfs count="138">
    <xf numFmtId="0" fontId="0" fillId="0" borderId="0" xfId="0"/>
    <xf numFmtId="0" fontId="2" fillId="2" borderId="2" xfId="0" applyFont="1" applyFill="1" applyBorder="1" applyAlignment="1">
      <alignment horizontal="left"/>
    </xf>
    <xf numFmtId="0" fontId="0" fillId="3" borderId="4" xfId="0" applyFont="1" applyFill="1" applyBorder="1" applyAlignment="1">
      <alignment horizontal="left" indent="2"/>
    </xf>
    <xf numFmtId="0" fontId="2" fillId="3" borderId="4" xfId="0" applyFont="1" applyFill="1" applyBorder="1" applyAlignment="1">
      <alignment horizontal="left" indent="1"/>
    </xf>
    <xf numFmtId="0" fontId="0" fillId="3" borderId="6" xfId="0" applyFont="1" applyFill="1" applyBorder="1" applyAlignment="1">
      <alignment horizontal="left" indent="2"/>
    </xf>
    <xf numFmtId="164" fontId="2" fillId="3" borderId="3" xfId="0" applyNumberFormat="1" applyFont="1" applyFill="1" applyBorder="1"/>
    <xf numFmtId="165" fontId="2" fillId="0" borderId="1" xfId="1" applyNumberFormat="1" applyFont="1" applyBorder="1" applyAlignment="1">
      <alignment horizontal="center" vertical="center" wrapText="1"/>
    </xf>
    <xf numFmtId="0" fontId="0" fillId="3" borderId="0" xfId="0" applyFill="1"/>
    <xf numFmtId="0" fontId="2" fillId="3" borderId="2" xfId="0" applyFont="1" applyFill="1" applyBorder="1" applyAlignment="1">
      <alignment horizontal="center"/>
    </xf>
    <xf numFmtId="0" fontId="2" fillId="3" borderId="0" xfId="0" applyFont="1" applyFill="1" applyAlignment="1">
      <alignment horizontal="right"/>
    </xf>
    <xf numFmtId="164" fontId="2" fillId="3" borderId="5" xfId="0" applyNumberFormat="1" applyFont="1" applyFill="1" applyBorder="1"/>
    <xf numFmtId="164" fontId="0" fillId="3" borderId="5" xfId="0" applyNumberFormat="1" applyFont="1" applyFill="1" applyBorder="1"/>
    <xf numFmtId="164" fontId="0" fillId="3" borderId="7" xfId="0" applyNumberFormat="1" applyFont="1" applyFill="1" applyBorder="1"/>
    <xf numFmtId="164" fontId="2" fillId="2" borderId="3" xfId="0" applyNumberFormat="1" applyFont="1" applyFill="1" applyBorder="1"/>
    <xf numFmtId="165" fontId="0" fillId="3" borderId="0" xfId="1" applyNumberFormat="1" applyFont="1" applyFill="1"/>
    <xf numFmtId="0" fontId="2" fillId="3" borderId="2" xfId="0" applyFont="1" applyFill="1" applyBorder="1" applyAlignment="1">
      <alignment horizontal="center" vertical="center"/>
    </xf>
    <xf numFmtId="165" fontId="2" fillId="3" borderId="3" xfId="1" applyNumberFormat="1" applyFont="1" applyFill="1" applyBorder="1" applyAlignment="1">
      <alignment horizontal="center" vertical="center" wrapText="1"/>
    </xf>
    <xf numFmtId="0" fontId="2" fillId="3" borderId="8" xfId="0" applyFont="1" applyFill="1" applyBorder="1" applyAlignment="1">
      <alignment horizontal="left" indent="2"/>
    </xf>
    <xf numFmtId="165" fontId="2" fillId="3" borderId="9" xfId="1" applyNumberFormat="1" applyFont="1" applyFill="1" applyBorder="1"/>
    <xf numFmtId="0" fontId="0" fillId="3" borderId="4" xfId="0" applyFill="1" applyBorder="1" applyAlignment="1">
      <alignment horizontal="left" indent="4"/>
    </xf>
    <xf numFmtId="165" fontId="0" fillId="3" borderId="5" xfId="1" applyNumberFormat="1" applyFont="1" applyFill="1" applyBorder="1"/>
    <xf numFmtId="0" fontId="0" fillId="3" borderId="4" xfId="0" applyFill="1" applyBorder="1" applyAlignment="1">
      <alignment horizontal="left" indent="6"/>
    </xf>
    <xf numFmtId="165" fontId="0" fillId="3" borderId="5" xfId="1" applyNumberFormat="1" applyFont="1" applyFill="1" applyBorder="1" applyAlignment="1">
      <alignment horizontal="right" indent="2"/>
    </xf>
    <xf numFmtId="165" fontId="0" fillId="3" borderId="5" xfId="1" applyNumberFormat="1" applyFont="1" applyFill="1" applyBorder="1" applyAlignment="1">
      <alignment horizontal="left" indent="2"/>
    </xf>
    <xf numFmtId="165" fontId="1" fillId="3" borderId="5" xfId="1" applyNumberFormat="1" applyFont="1" applyFill="1" applyBorder="1" applyAlignment="1">
      <alignment horizontal="left" indent="2"/>
    </xf>
    <xf numFmtId="0" fontId="2" fillId="3" borderId="4" xfId="0" applyFont="1" applyFill="1" applyBorder="1" applyAlignment="1">
      <alignment horizontal="left" indent="2"/>
    </xf>
    <xf numFmtId="165" fontId="2" fillId="3" borderId="5" xfId="1" applyNumberFormat="1" applyFont="1" applyFill="1" applyBorder="1"/>
    <xf numFmtId="0" fontId="2" fillId="3" borderId="6" xfId="0" applyFont="1" applyFill="1" applyBorder="1" applyAlignment="1">
      <alignment horizontal="left" indent="2"/>
    </xf>
    <xf numFmtId="165" fontId="2" fillId="3" borderId="7" xfId="1" applyNumberFormat="1" applyFont="1" applyFill="1" applyBorder="1"/>
    <xf numFmtId="165" fontId="0" fillId="0" borderId="0" xfId="1" applyNumberFormat="1" applyFont="1"/>
    <xf numFmtId="0" fontId="3" fillId="0" borderId="0" xfId="3" applyAlignment="1">
      <alignment vertical="center"/>
    </xf>
    <xf numFmtId="43" fontId="4" fillId="0" borderId="1" xfId="4" applyFont="1" applyFill="1" applyBorder="1" applyAlignment="1">
      <alignment horizontal="center" vertical="center"/>
    </xf>
    <xf numFmtId="0" fontId="5" fillId="0" borderId="0" xfId="3" applyFont="1" applyAlignment="1">
      <alignment horizontal="right" vertical="center"/>
    </xf>
    <xf numFmtId="165" fontId="6" fillId="0" borderId="1" xfId="4" applyNumberFormat="1" applyFont="1" applyFill="1" applyBorder="1" applyAlignment="1">
      <alignment horizontal="right" vertical="center"/>
    </xf>
    <xf numFmtId="43" fontId="0" fillId="0" borderId="0" xfId="4" applyFont="1" applyAlignment="1">
      <alignment vertical="center"/>
    </xf>
    <xf numFmtId="0" fontId="5" fillId="0" borderId="1" xfId="3" applyFont="1" applyBorder="1" applyAlignment="1">
      <alignment vertical="center"/>
    </xf>
    <xf numFmtId="165" fontId="5" fillId="0" borderId="1" xfId="4" applyNumberFormat="1" applyFont="1" applyBorder="1" applyAlignment="1">
      <alignment vertical="center"/>
    </xf>
    <xf numFmtId="0" fontId="3" fillId="3" borderId="1" xfId="3" applyFill="1" applyBorder="1" applyAlignment="1">
      <alignment horizontal="left" vertical="center" indent="1"/>
    </xf>
    <xf numFmtId="165" fontId="3" fillId="0" borderId="0" xfId="3" applyNumberFormat="1" applyAlignment="1">
      <alignment vertical="center"/>
    </xf>
    <xf numFmtId="0" fontId="5" fillId="3" borderId="1" xfId="3" applyFont="1" applyFill="1" applyBorder="1" applyAlignment="1">
      <alignment vertical="center"/>
    </xf>
    <xf numFmtId="0" fontId="2" fillId="3" borderId="0" xfId="0" applyFont="1" applyFill="1"/>
    <xf numFmtId="165" fontId="4" fillId="0" borderId="1" xfId="4" applyNumberFormat="1" applyFont="1" applyFill="1" applyBorder="1" applyAlignment="1">
      <alignment horizontal="center" vertical="center"/>
    </xf>
    <xf numFmtId="43" fontId="7" fillId="0" borderId="0" xfId="4" applyFont="1"/>
    <xf numFmtId="0" fontId="4" fillId="0" borderId="1" xfId="3" applyFont="1" applyBorder="1" applyAlignment="1">
      <alignment vertical="center"/>
    </xf>
    <xf numFmtId="165" fontId="4" fillId="0" borderId="1" xfId="3" applyNumberFormat="1" applyFont="1" applyBorder="1" applyAlignment="1">
      <alignment horizontal="right" vertical="center"/>
    </xf>
    <xf numFmtId="0" fontId="4" fillId="0" borderId="1" xfId="3" applyFont="1" applyBorder="1" applyAlignment="1">
      <alignment horizontal="left" vertical="center" indent="1"/>
    </xf>
    <xf numFmtId="0" fontId="8" fillId="0" borderId="1" xfId="3" applyFont="1" applyBorder="1" applyAlignment="1">
      <alignment horizontal="left" vertical="center" indent="2"/>
    </xf>
    <xf numFmtId="165" fontId="7" fillId="0" borderId="0" xfId="4" applyNumberFormat="1" applyFont="1"/>
    <xf numFmtId="0" fontId="7" fillId="0" borderId="0" xfId="3" applyFont="1"/>
    <xf numFmtId="164" fontId="0" fillId="0" borderId="0" xfId="0" applyNumberFormat="1"/>
    <xf numFmtId="166" fontId="0" fillId="0" borderId="0" xfId="2" applyNumberFormat="1" applyFont="1"/>
    <xf numFmtId="0" fontId="0" fillId="3" borderId="0" xfId="0" applyFill="1" applyAlignment="1">
      <alignment vertical="center"/>
    </xf>
    <xf numFmtId="0" fontId="0" fillId="0" borderId="0" xfId="0" applyAlignment="1">
      <alignment vertical="center"/>
    </xf>
    <xf numFmtId="165" fontId="2" fillId="3" borderId="2" xfId="1" applyNumberFormat="1" applyFont="1" applyFill="1" applyBorder="1" applyAlignment="1">
      <alignment horizontal="center" vertical="center"/>
    </xf>
    <xf numFmtId="0" fontId="2" fillId="3" borderId="10" xfId="1" applyNumberFormat="1" applyFont="1" applyFill="1" applyBorder="1" applyAlignment="1">
      <alignment horizontal="center" vertical="center"/>
    </xf>
    <xf numFmtId="165" fontId="2" fillId="3" borderId="10" xfId="1" applyNumberFormat="1" applyFont="1" applyFill="1" applyBorder="1" applyAlignment="1">
      <alignment horizontal="center" vertical="center" wrapText="1"/>
    </xf>
    <xf numFmtId="165" fontId="2" fillId="3" borderId="3" xfId="1" applyNumberFormat="1" applyFont="1" applyFill="1" applyBorder="1" applyAlignment="1">
      <alignment horizontal="center" vertical="center"/>
    </xf>
    <xf numFmtId="165" fontId="9" fillId="3" borderId="2" xfId="1" applyNumberFormat="1" applyFont="1" applyFill="1" applyBorder="1" applyAlignment="1">
      <alignment horizontal="left" vertical="center"/>
    </xf>
    <xf numFmtId="165" fontId="2" fillId="3" borderId="2" xfId="1" applyNumberFormat="1" applyFont="1" applyFill="1" applyBorder="1" applyAlignment="1">
      <alignment vertical="center"/>
    </xf>
    <xf numFmtId="165" fontId="2" fillId="3" borderId="10" xfId="1" applyNumberFormat="1" applyFont="1" applyFill="1" applyBorder="1" applyAlignment="1">
      <alignment vertical="center"/>
    </xf>
    <xf numFmtId="43" fontId="0" fillId="0" borderId="0" xfId="0" applyNumberFormat="1" applyAlignment="1">
      <alignment vertical="center"/>
    </xf>
    <xf numFmtId="165" fontId="2" fillId="3" borderId="8" xfId="1" applyNumberFormat="1" applyFont="1" applyFill="1" applyBorder="1" applyAlignment="1">
      <alignment vertical="center"/>
    </xf>
    <xf numFmtId="165" fontId="2" fillId="3" borderId="11" xfId="1" applyNumberFormat="1" applyFont="1" applyFill="1" applyBorder="1" applyAlignment="1">
      <alignment vertical="center"/>
    </xf>
    <xf numFmtId="165" fontId="0" fillId="3" borderId="4" xfId="1" applyNumberFormat="1" applyFont="1" applyFill="1" applyBorder="1" applyAlignment="1">
      <alignment horizontal="left" vertical="center" indent="1"/>
    </xf>
    <xf numFmtId="165" fontId="0" fillId="3" borderId="0" xfId="1" applyNumberFormat="1" applyFont="1" applyFill="1" applyBorder="1" applyAlignment="1">
      <alignment vertical="center"/>
    </xf>
    <xf numFmtId="165" fontId="0" fillId="3" borderId="6" xfId="1" applyNumberFormat="1" applyFont="1" applyFill="1" applyBorder="1" applyAlignment="1">
      <alignment horizontal="left" vertical="center" indent="1"/>
    </xf>
    <xf numFmtId="165" fontId="0" fillId="3" borderId="12" xfId="1" applyNumberFormat="1" applyFont="1" applyFill="1" applyBorder="1" applyAlignment="1">
      <alignment vertical="center"/>
    </xf>
    <xf numFmtId="165" fontId="2" fillId="3" borderId="4" xfId="1" applyNumberFormat="1" applyFont="1" applyFill="1" applyBorder="1" applyAlignment="1">
      <alignment vertical="center" wrapText="1"/>
    </xf>
    <xf numFmtId="165" fontId="2" fillId="3" borderId="0" xfId="1" applyNumberFormat="1" applyFont="1" applyFill="1" applyBorder="1" applyAlignment="1">
      <alignment vertical="center"/>
    </xf>
    <xf numFmtId="165" fontId="2" fillId="3" borderId="2" xfId="1" applyNumberFormat="1" applyFont="1" applyFill="1" applyBorder="1" applyAlignment="1">
      <alignment vertical="center" wrapText="1"/>
    </xf>
    <xf numFmtId="167" fontId="0" fillId="0" borderId="0" xfId="2" applyNumberFormat="1" applyFont="1" applyAlignment="1">
      <alignment vertical="center"/>
    </xf>
    <xf numFmtId="165" fontId="0" fillId="3" borderId="6" xfId="1" applyNumberFormat="1" applyFont="1" applyFill="1" applyBorder="1" applyAlignment="1">
      <alignment horizontal="left" vertical="center" wrapText="1" indent="1"/>
    </xf>
    <xf numFmtId="165" fontId="2" fillId="0" borderId="2" xfId="1" applyNumberFormat="1" applyFont="1" applyBorder="1" applyAlignment="1">
      <alignment horizontal="center" vertical="center" wrapText="1"/>
    </xf>
    <xf numFmtId="165" fontId="2" fillId="3" borderId="2" xfId="0" applyNumberFormat="1" applyFont="1" applyFill="1" applyBorder="1" applyAlignment="1">
      <alignment vertical="center"/>
    </xf>
    <xf numFmtId="0" fontId="3" fillId="0" borderId="0" xfId="3" applyAlignment="1">
      <alignment horizontal="center"/>
    </xf>
    <xf numFmtId="43" fontId="5" fillId="0" borderId="0" xfId="4" applyFont="1" applyAlignment="1">
      <alignment horizontal="right"/>
    </xf>
    <xf numFmtId="0" fontId="3" fillId="0" borderId="0" xfId="3"/>
    <xf numFmtId="43" fontId="0" fillId="0" borderId="0" xfId="4" applyFont="1"/>
    <xf numFmtId="0" fontId="10" fillId="0" borderId="1" xfId="3" applyFont="1" applyBorder="1" applyAlignment="1">
      <alignment horizontal="center" vertical="top"/>
    </xf>
    <xf numFmtId="0" fontId="11" fillId="0" borderId="14" xfId="3" applyFont="1" applyBorder="1" applyAlignment="1">
      <alignment horizontal="left" vertical="top"/>
    </xf>
    <xf numFmtId="0" fontId="10" fillId="0" borderId="1" xfId="3" applyFont="1" applyBorder="1" applyAlignment="1">
      <alignment horizontal="left" vertical="top"/>
    </xf>
    <xf numFmtId="0" fontId="11" fillId="0" borderId="1" xfId="3" applyFont="1" applyBorder="1" applyAlignment="1">
      <alignment horizontal="left" vertical="top" indent="1"/>
    </xf>
    <xf numFmtId="0" fontId="10" fillId="0" borderId="13" xfId="3" applyFont="1" applyBorder="1" applyAlignment="1">
      <alignment horizontal="right" vertical="top"/>
    </xf>
    <xf numFmtId="0" fontId="11" fillId="0" borderId="13" xfId="3" applyFont="1" applyBorder="1" applyAlignment="1">
      <alignment horizontal="left" vertical="top"/>
    </xf>
    <xf numFmtId="0" fontId="12" fillId="0" borderId="14" xfId="3" applyFont="1" applyFill="1" applyBorder="1" applyAlignment="1">
      <alignment horizontal="left" vertical="center"/>
    </xf>
    <xf numFmtId="43" fontId="12" fillId="0" borderId="14" xfId="4" applyFont="1" applyFill="1" applyBorder="1" applyAlignment="1">
      <alignment horizontal="left" vertical="center"/>
    </xf>
    <xf numFmtId="165" fontId="11" fillId="0" borderId="1" xfId="4" applyNumberFormat="1" applyFont="1" applyBorder="1" applyAlignment="1">
      <alignment horizontal="right" vertical="top"/>
    </xf>
    <xf numFmtId="165" fontId="10" fillId="0" borderId="1" xfId="4" applyNumberFormat="1" applyFont="1" applyBorder="1" applyAlignment="1">
      <alignment horizontal="right" vertical="top"/>
    </xf>
    <xf numFmtId="165" fontId="11" fillId="0" borderId="14" xfId="4" applyNumberFormat="1" applyFont="1" applyBorder="1" applyAlignment="1">
      <alignment horizontal="right" vertical="top"/>
    </xf>
    <xf numFmtId="165" fontId="10" fillId="0" borderId="13" xfId="1" applyNumberFormat="1" applyFont="1" applyBorder="1" applyAlignment="1">
      <alignment horizontal="right" vertical="top"/>
    </xf>
    <xf numFmtId="165" fontId="10" fillId="0" borderId="1" xfId="1" applyNumberFormat="1" applyFont="1" applyBorder="1" applyAlignment="1">
      <alignment horizontal="right" vertical="top"/>
    </xf>
    <xf numFmtId="165" fontId="11" fillId="0" borderId="16" xfId="1" applyNumberFormat="1" applyFont="1" applyBorder="1" applyAlignment="1">
      <alignment horizontal="left" vertical="top"/>
    </xf>
    <xf numFmtId="165" fontId="11" fillId="0" borderId="0" xfId="1" applyNumberFormat="1" applyFont="1" applyBorder="1" applyAlignment="1">
      <alignment horizontal="right" vertical="top"/>
    </xf>
    <xf numFmtId="165" fontId="11" fillId="0" borderId="1" xfId="1" applyNumberFormat="1" applyFont="1" applyBorder="1" applyAlignment="1">
      <alignment horizontal="left" vertical="top" indent="1"/>
    </xf>
    <xf numFmtId="165" fontId="10" fillId="0" borderId="13" xfId="3" applyNumberFormat="1" applyFont="1" applyBorder="1" applyAlignment="1">
      <alignment horizontal="right" vertical="top"/>
    </xf>
    <xf numFmtId="165" fontId="11" fillId="0" borderId="14" xfId="3" applyNumberFormat="1" applyFont="1" applyBorder="1" applyAlignment="1">
      <alignment horizontal="left" vertical="top"/>
    </xf>
    <xf numFmtId="165" fontId="10" fillId="0" borderId="1" xfId="3" applyNumberFormat="1" applyFont="1" applyBorder="1" applyAlignment="1">
      <alignment horizontal="left" vertical="top"/>
    </xf>
    <xf numFmtId="165" fontId="11" fillId="0" borderId="1" xfId="3" applyNumberFormat="1" applyFont="1" applyBorder="1" applyAlignment="1">
      <alignment horizontal="left" vertical="top" indent="1"/>
    </xf>
    <xf numFmtId="165" fontId="10" fillId="0" borderId="13" xfId="3" applyNumberFormat="1" applyFont="1" applyBorder="1" applyAlignment="1">
      <alignment horizontal="left" vertical="top"/>
    </xf>
    <xf numFmtId="43" fontId="11" fillId="0" borderId="15" xfId="4" applyNumberFormat="1" applyFont="1" applyBorder="1" applyAlignment="1">
      <alignment horizontal="right" vertical="top"/>
    </xf>
    <xf numFmtId="3" fontId="2" fillId="2" borderId="3" xfId="0" applyNumberFormat="1" applyFont="1" applyFill="1" applyBorder="1"/>
    <xf numFmtId="3" fontId="0" fillId="0" borderId="0" xfId="0" applyNumberFormat="1" applyAlignment="1">
      <alignment vertical="center"/>
    </xf>
    <xf numFmtId="167" fontId="0" fillId="3" borderId="3" xfId="2" applyNumberFormat="1" applyFont="1" applyFill="1" applyBorder="1" applyAlignment="1">
      <alignment horizontal="justify" vertical="center" wrapText="1"/>
    </xf>
    <xf numFmtId="165" fontId="2" fillId="3" borderId="3" xfId="1" applyNumberFormat="1" applyFont="1" applyFill="1" applyBorder="1" applyAlignment="1">
      <alignment horizontal="justify" vertical="center"/>
    </xf>
    <xf numFmtId="167" fontId="2" fillId="3" borderId="3" xfId="2" applyNumberFormat="1" applyFont="1" applyFill="1" applyBorder="1" applyAlignment="1">
      <alignment horizontal="justify" vertical="center"/>
    </xf>
    <xf numFmtId="0" fontId="14" fillId="0" borderId="17" xfId="0" applyFont="1" applyFill="1" applyBorder="1" applyAlignment="1">
      <alignment horizontal="left" vertical="top"/>
    </xf>
    <xf numFmtId="3" fontId="14" fillId="0" borderId="17" xfId="0" applyNumberFormat="1" applyFont="1" applyFill="1" applyBorder="1" applyAlignment="1">
      <alignment horizontal="right" vertical="top"/>
    </xf>
    <xf numFmtId="0" fontId="15" fillId="0" borderId="17" xfId="0" applyFont="1" applyFill="1" applyBorder="1" applyAlignment="1">
      <alignment horizontal="left" vertical="top" indent="1"/>
    </xf>
    <xf numFmtId="3" fontId="15" fillId="0" borderId="17" xfId="0" applyNumberFormat="1" applyFont="1" applyFill="1" applyBorder="1" applyAlignment="1">
      <alignment horizontal="right" vertical="top"/>
    </xf>
    <xf numFmtId="0" fontId="15" fillId="0" borderId="17" xfId="0" applyFont="1" applyFill="1" applyBorder="1" applyAlignment="1">
      <alignment horizontal="left" vertical="top" indent="2"/>
    </xf>
    <xf numFmtId="0" fontId="15" fillId="0" borderId="17" xfId="0" applyFont="1" applyFill="1" applyBorder="1" applyAlignment="1">
      <alignment horizontal="left" vertical="top" wrapText="1" indent="1"/>
    </xf>
    <xf numFmtId="3" fontId="15" fillId="0" borderId="17" xfId="0" applyNumberFormat="1" applyFont="1" applyFill="1" applyBorder="1" applyAlignment="1">
      <alignment horizontal="right" vertical="top" wrapText="1"/>
    </xf>
    <xf numFmtId="165" fontId="10" fillId="0" borderId="1" xfId="3" applyNumberFormat="1" applyFont="1" applyBorder="1" applyAlignment="1">
      <alignment horizontal="center" vertical="top"/>
    </xf>
    <xf numFmtId="165" fontId="10" fillId="0" borderId="2" xfId="3" applyNumberFormat="1" applyFont="1" applyBorder="1" applyAlignment="1">
      <alignment horizontal="center" vertical="top"/>
    </xf>
    <xf numFmtId="165" fontId="10" fillId="0" borderId="3" xfId="3" applyNumberFormat="1" applyFont="1" applyBorder="1" applyAlignment="1">
      <alignment horizontal="center" vertical="top"/>
    </xf>
    <xf numFmtId="165" fontId="10" fillId="0" borderId="2" xfId="1" applyNumberFormat="1" applyFont="1" applyBorder="1" applyAlignment="1">
      <alignment horizontal="center" vertical="top"/>
    </xf>
    <xf numFmtId="165" fontId="10" fillId="0" borderId="3" xfId="1" applyNumberFormat="1" applyFont="1" applyBorder="1" applyAlignment="1">
      <alignment horizontal="center" vertical="top"/>
    </xf>
    <xf numFmtId="167" fontId="0" fillId="3" borderId="9" xfId="2" applyNumberFormat="1" applyFont="1" applyFill="1" applyBorder="1" applyAlignment="1">
      <alignment horizontal="justify" vertical="center" wrapText="1"/>
    </xf>
    <xf numFmtId="167" fontId="1" fillId="3" borderId="5" xfId="2" applyNumberFormat="1" applyFont="1" applyFill="1" applyBorder="1" applyAlignment="1">
      <alignment horizontal="justify" vertical="center"/>
    </xf>
    <xf numFmtId="167" fontId="1" fillId="3" borderId="7" xfId="2" applyNumberFormat="1" applyFont="1" applyFill="1" applyBorder="1" applyAlignment="1">
      <alignment horizontal="justify" vertical="center"/>
    </xf>
    <xf numFmtId="0" fontId="13" fillId="0" borderId="1" xfId="3" applyFont="1" applyFill="1" applyBorder="1" applyAlignment="1">
      <alignment horizontal="center" vertical="center"/>
    </xf>
    <xf numFmtId="3" fontId="10" fillId="0" borderId="1" xfId="4" applyNumberFormat="1" applyFont="1" applyBorder="1" applyAlignment="1">
      <alignment horizontal="right" vertical="top"/>
    </xf>
    <xf numFmtId="3" fontId="11" fillId="0" borderId="1" xfId="4" applyNumberFormat="1" applyFont="1" applyBorder="1" applyAlignment="1">
      <alignment horizontal="right" vertical="top"/>
    </xf>
    <xf numFmtId="4" fontId="2" fillId="2" borderId="3" xfId="0" applyNumberFormat="1" applyFont="1" applyFill="1" applyBorder="1"/>
    <xf numFmtId="4" fontId="2" fillId="3" borderId="5" xfId="0" applyNumberFormat="1" applyFont="1" applyFill="1" applyBorder="1"/>
    <xf numFmtId="4" fontId="0" fillId="3" borderId="5" xfId="0" applyNumberFormat="1" applyFont="1" applyFill="1" applyBorder="1"/>
    <xf numFmtId="4" fontId="0" fillId="0" borderId="0" xfId="0" applyNumberFormat="1"/>
    <xf numFmtId="3" fontId="11" fillId="0" borderId="1" xfId="1" applyNumberFormat="1" applyFont="1" applyBorder="1" applyAlignment="1">
      <alignment horizontal="right" vertical="top"/>
    </xf>
    <xf numFmtId="3" fontId="5" fillId="0" borderId="1" xfId="4" applyNumberFormat="1" applyFont="1" applyBorder="1" applyAlignment="1">
      <alignment vertical="center"/>
    </xf>
    <xf numFmtId="3" fontId="0" fillId="3" borderId="1" xfId="4" applyNumberFormat="1" applyFont="1" applyFill="1" applyBorder="1" applyAlignment="1">
      <alignment vertical="center"/>
    </xf>
    <xf numFmtId="3" fontId="5" fillId="3" borderId="1" xfId="4" applyNumberFormat="1" applyFont="1" applyFill="1" applyBorder="1" applyAlignment="1">
      <alignment vertical="center"/>
    </xf>
    <xf numFmtId="3" fontId="4" fillId="3" borderId="1" xfId="3" applyNumberFormat="1" applyFont="1" applyFill="1" applyBorder="1" applyAlignment="1">
      <alignment horizontal="right" vertical="center"/>
    </xf>
    <xf numFmtId="3" fontId="8" fillId="3" borderId="1" xfId="3" applyNumberFormat="1" applyFont="1" applyFill="1" applyBorder="1" applyAlignment="1">
      <alignment horizontal="right" vertical="center"/>
    </xf>
    <xf numFmtId="3" fontId="4" fillId="0" borderId="1" xfId="3" applyNumberFormat="1" applyFont="1" applyFill="1" applyBorder="1" applyAlignment="1">
      <alignment horizontal="right" vertical="center"/>
    </xf>
    <xf numFmtId="3" fontId="2" fillId="3" borderId="5" xfId="0" applyNumberFormat="1" applyFont="1" applyFill="1" applyBorder="1"/>
    <xf numFmtId="3" fontId="0" fillId="3" borderId="5" xfId="0" applyNumberFormat="1" applyFont="1" applyFill="1" applyBorder="1"/>
    <xf numFmtId="3" fontId="0" fillId="3" borderId="7" xfId="0" applyNumberFormat="1" applyFont="1" applyFill="1" applyBorder="1"/>
    <xf numFmtId="0" fontId="0" fillId="0" borderId="0" xfId="0" applyAlignment="1">
      <alignment horizontal="justify" vertical="center" wrapText="1"/>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workbookViewId="0">
      <selection activeCell="B5" sqref="B5"/>
    </sheetView>
  </sheetViews>
  <sheetFormatPr baseColWidth="10" defaultColWidth="9.140625" defaultRowHeight="15.75" x14ac:dyDescent="0.25"/>
  <cols>
    <col min="1" max="1" width="72.140625" style="76" bestFit="1" customWidth="1"/>
    <col min="2" max="2" width="17.140625" style="77" customWidth="1"/>
    <col min="3" max="251" width="9.140625" style="76"/>
    <col min="252" max="252" width="11.42578125" style="76" customWidth="1"/>
    <col min="253" max="253" width="72.140625" style="76" bestFit="1" customWidth="1"/>
    <col min="254" max="254" width="17.140625" style="76" customWidth="1"/>
    <col min="255" max="507" width="9.140625" style="76"/>
    <col min="508" max="508" width="11.42578125" style="76" customWidth="1"/>
    <col min="509" max="509" width="72.140625" style="76" bestFit="1" customWidth="1"/>
    <col min="510" max="510" width="17.140625" style="76" customWidth="1"/>
    <col min="511" max="763" width="9.140625" style="76"/>
    <col min="764" max="764" width="11.42578125" style="76" customWidth="1"/>
    <col min="765" max="765" width="72.140625" style="76" bestFit="1" customWidth="1"/>
    <col min="766" max="766" width="17.140625" style="76" customWidth="1"/>
    <col min="767" max="1019" width="9.140625" style="76"/>
    <col min="1020" max="1020" width="11.42578125" style="76" customWidth="1"/>
    <col min="1021" max="1021" width="72.140625" style="76" bestFit="1" customWidth="1"/>
    <col min="1022" max="1022" width="17.140625" style="76" customWidth="1"/>
    <col min="1023" max="1275" width="9.140625" style="76"/>
    <col min="1276" max="1276" width="11.42578125" style="76" customWidth="1"/>
    <col min="1277" max="1277" width="72.140625" style="76" bestFit="1" customWidth="1"/>
    <col min="1278" max="1278" width="17.140625" style="76" customWidth="1"/>
    <col min="1279" max="1531" width="9.140625" style="76"/>
    <col min="1532" max="1532" width="11.42578125" style="76" customWidth="1"/>
    <col min="1533" max="1533" width="72.140625" style="76" bestFit="1" customWidth="1"/>
    <col min="1534" max="1534" width="17.140625" style="76" customWidth="1"/>
    <col min="1535" max="1787" width="9.140625" style="76"/>
    <col min="1788" max="1788" width="11.42578125" style="76" customWidth="1"/>
    <col min="1789" max="1789" width="72.140625" style="76" bestFit="1" customWidth="1"/>
    <col min="1790" max="1790" width="17.140625" style="76" customWidth="1"/>
    <col min="1791" max="2043" width="9.140625" style="76"/>
    <col min="2044" max="2044" width="11.42578125" style="76" customWidth="1"/>
    <col min="2045" max="2045" width="72.140625" style="76" bestFit="1" customWidth="1"/>
    <col min="2046" max="2046" width="17.140625" style="76" customWidth="1"/>
    <col min="2047" max="2299" width="9.140625" style="76"/>
    <col min="2300" max="2300" width="11.42578125" style="76" customWidth="1"/>
    <col min="2301" max="2301" width="72.140625" style="76" bestFit="1" customWidth="1"/>
    <col min="2302" max="2302" width="17.140625" style="76" customWidth="1"/>
    <col min="2303" max="2555" width="9.140625" style="76"/>
    <col min="2556" max="2556" width="11.42578125" style="76" customWidth="1"/>
    <col min="2557" max="2557" width="72.140625" style="76" bestFit="1" customWidth="1"/>
    <col min="2558" max="2558" width="17.140625" style="76" customWidth="1"/>
    <col min="2559" max="2811" width="9.140625" style="76"/>
    <col min="2812" max="2812" width="11.42578125" style="76" customWidth="1"/>
    <col min="2813" max="2813" width="72.140625" style="76" bestFit="1" customWidth="1"/>
    <col min="2814" max="2814" width="17.140625" style="76" customWidth="1"/>
    <col min="2815" max="3067" width="9.140625" style="76"/>
    <col min="3068" max="3068" width="11.42578125" style="76" customWidth="1"/>
    <col min="3069" max="3069" width="72.140625" style="76" bestFit="1" customWidth="1"/>
    <col min="3070" max="3070" width="17.140625" style="76" customWidth="1"/>
    <col min="3071" max="3323" width="9.140625" style="76"/>
    <col min="3324" max="3324" width="11.42578125" style="76" customWidth="1"/>
    <col min="3325" max="3325" width="72.140625" style="76" bestFit="1" customWidth="1"/>
    <col min="3326" max="3326" width="17.140625" style="76" customWidth="1"/>
    <col min="3327" max="3579" width="9.140625" style="76"/>
    <col min="3580" max="3580" width="11.42578125" style="76" customWidth="1"/>
    <col min="3581" max="3581" width="72.140625" style="76" bestFit="1" customWidth="1"/>
    <col min="3582" max="3582" width="17.140625" style="76" customWidth="1"/>
    <col min="3583" max="3835" width="9.140625" style="76"/>
    <col min="3836" max="3836" width="11.42578125" style="76" customWidth="1"/>
    <col min="3837" max="3837" width="72.140625" style="76" bestFit="1" customWidth="1"/>
    <col min="3838" max="3838" width="17.140625" style="76" customWidth="1"/>
    <col min="3839" max="4091" width="9.140625" style="76"/>
    <col min="4092" max="4092" width="11.42578125" style="76" customWidth="1"/>
    <col min="4093" max="4093" width="72.140625" style="76" bestFit="1" customWidth="1"/>
    <col min="4094" max="4094" width="17.140625" style="76" customWidth="1"/>
    <col min="4095" max="4347" width="9.140625" style="76"/>
    <col min="4348" max="4348" width="11.42578125" style="76" customWidth="1"/>
    <col min="4349" max="4349" width="72.140625" style="76" bestFit="1" customWidth="1"/>
    <col min="4350" max="4350" width="17.140625" style="76" customWidth="1"/>
    <col min="4351" max="4603" width="9.140625" style="76"/>
    <col min="4604" max="4604" width="11.42578125" style="76" customWidth="1"/>
    <col min="4605" max="4605" width="72.140625" style="76" bestFit="1" customWidth="1"/>
    <col min="4606" max="4606" width="17.140625" style="76" customWidth="1"/>
    <col min="4607" max="4859" width="9.140625" style="76"/>
    <col min="4860" max="4860" width="11.42578125" style="76" customWidth="1"/>
    <col min="4861" max="4861" width="72.140625" style="76" bestFit="1" customWidth="1"/>
    <col min="4862" max="4862" width="17.140625" style="76" customWidth="1"/>
    <col min="4863" max="5115" width="9.140625" style="76"/>
    <col min="5116" max="5116" width="11.42578125" style="76" customWidth="1"/>
    <col min="5117" max="5117" width="72.140625" style="76" bestFit="1" customWidth="1"/>
    <col min="5118" max="5118" width="17.140625" style="76" customWidth="1"/>
    <col min="5119" max="5371" width="9.140625" style="76"/>
    <col min="5372" max="5372" width="11.42578125" style="76" customWidth="1"/>
    <col min="5373" max="5373" width="72.140625" style="76" bestFit="1" customWidth="1"/>
    <col min="5374" max="5374" width="17.140625" style="76" customWidth="1"/>
    <col min="5375" max="5627" width="9.140625" style="76"/>
    <col min="5628" max="5628" width="11.42578125" style="76" customWidth="1"/>
    <col min="5629" max="5629" width="72.140625" style="76" bestFit="1" customWidth="1"/>
    <col min="5630" max="5630" width="17.140625" style="76" customWidth="1"/>
    <col min="5631" max="5883" width="9.140625" style="76"/>
    <col min="5884" max="5884" width="11.42578125" style="76" customWidth="1"/>
    <col min="5885" max="5885" width="72.140625" style="76" bestFit="1" customWidth="1"/>
    <col min="5886" max="5886" width="17.140625" style="76" customWidth="1"/>
    <col min="5887" max="6139" width="9.140625" style="76"/>
    <col min="6140" max="6140" width="11.42578125" style="76" customWidth="1"/>
    <col min="6141" max="6141" width="72.140625" style="76" bestFit="1" customWidth="1"/>
    <col min="6142" max="6142" width="17.140625" style="76" customWidth="1"/>
    <col min="6143" max="6395" width="9.140625" style="76"/>
    <col min="6396" max="6396" width="11.42578125" style="76" customWidth="1"/>
    <col min="6397" max="6397" width="72.140625" style="76" bestFit="1" customWidth="1"/>
    <col min="6398" max="6398" width="17.140625" style="76" customWidth="1"/>
    <col min="6399" max="6651" width="9.140625" style="76"/>
    <col min="6652" max="6652" width="11.42578125" style="76" customWidth="1"/>
    <col min="6653" max="6653" width="72.140625" style="76" bestFit="1" customWidth="1"/>
    <col min="6654" max="6654" width="17.140625" style="76" customWidth="1"/>
    <col min="6655" max="6907" width="9.140625" style="76"/>
    <col min="6908" max="6908" width="11.42578125" style="76" customWidth="1"/>
    <col min="6909" max="6909" width="72.140625" style="76" bestFit="1" customWidth="1"/>
    <col min="6910" max="6910" width="17.140625" style="76" customWidth="1"/>
    <col min="6911" max="7163" width="9.140625" style="76"/>
    <col min="7164" max="7164" width="11.42578125" style="76" customWidth="1"/>
    <col min="7165" max="7165" width="72.140625" style="76" bestFit="1" customWidth="1"/>
    <col min="7166" max="7166" width="17.140625" style="76" customWidth="1"/>
    <col min="7167" max="7419" width="9.140625" style="76"/>
    <col min="7420" max="7420" width="11.42578125" style="76" customWidth="1"/>
    <col min="7421" max="7421" width="72.140625" style="76" bestFit="1" customWidth="1"/>
    <col min="7422" max="7422" width="17.140625" style="76" customWidth="1"/>
    <col min="7423" max="7675" width="9.140625" style="76"/>
    <col min="7676" max="7676" width="11.42578125" style="76" customWidth="1"/>
    <col min="7677" max="7677" width="72.140625" style="76" bestFit="1" customWidth="1"/>
    <col min="7678" max="7678" width="17.140625" style="76" customWidth="1"/>
    <col min="7679" max="7931" width="9.140625" style="76"/>
    <col min="7932" max="7932" width="11.42578125" style="76" customWidth="1"/>
    <col min="7933" max="7933" width="72.140625" style="76" bestFit="1" customWidth="1"/>
    <col min="7934" max="7934" width="17.140625" style="76" customWidth="1"/>
    <col min="7935" max="8187" width="9.140625" style="76"/>
    <col min="8188" max="8188" width="11.42578125" style="76" customWidth="1"/>
    <col min="8189" max="8189" width="72.140625" style="76" bestFit="1" customWidth="1"/>
    <col min="8190" max="8190" width="17.140625" style="76" customWidth="1"/>
    <col min="8191" max="8443" width="9.140625" style="76"/>
    <col min="8444" max="8444" width="11.42578125" style="76" customWidth="1"/>
    <col min="8445" max="8445" width="72.140625" style="76" bestFit="1" customWidth="1"/>
    <col min="8446" max="8446" width="17.140625" style="76" customWidth="1"/>
    <col min="8447" max="8699" width="9.140625" style="76"/>
    <col min="8700" max="8700" width="11.42578125" style="76" customWidth="1"/>
    <col min="8701" max="8701" width="72.140625" style="76" bestFit="1" customWidth="1"/>
    <col min="8702" max="8702" width="17.140625" style="76" customWidth="1"/>
    <col min="8703" max="8955" width="9.140625" style="76"/>
    <col min="8956" max="8956" width="11.42578125" style="76" customWidth="1"/>
    <col min="8957" max="8957" width="72.140625" style="76" bestFit="1" customWidth="1"/>
    <col min="8958" max="8958" width="17.140625" style="76" customWidth="1"/>
    <col min="8959" max="9211" width="9.140625" style="76"/>
    <col min="9212" max="9212" width="11.42578125" style="76" customWidth="1"/>
    <col min="9213" max="9213" width="72.140625" style="76" bestFit="1" customWidth="1"/>
    <col min="9214" max="9214" width="17.140625" style="76" customWidth="1"/>
    <col min="9215" max="9467" width="9.140625" style="76"/>
    <col min="9468" max="9468" width="11.42578125" style="76" customWidth="1"/>
    <col min="9469" max="9469" width="72.140625" style="76" bestFit="1" customWidth="1"/>
    <col min="9470" max="9470" width="17.140625" style="76" customWidth="1"/>
    <col min="9471" max="9723" width="9.140625" style="76"/>
    <col min="9724" max="9724" width="11.42578125" style="76" customWidth="1"/>
    <col min="9725" max="9725" width="72.140625" style="76" bestFit="1" customWidth="1"/>
    <col min="9726" max="9726" width="17.140625" style="76" customWidth="1"/>
    <col min="9727" max="9979" width="9.140625" style="76"/>
    <col min="9980" max="9980" width="11.42578125" style="76" customWidth="1"/>
    <col min="9981" max="9981" width="72.140625" style="76" bestFit="1" customWidth="1"/>
    <col min="9982" max="9982" width="17.140625" style="76" customWidth="1"/>
    <col min="9983" max="10235" width="9.140625" style="76"/>
    <col min="10236" max="10236" width="11.42578125" style="76" customWidth="1"/>
    <col min="10237" max="10237" width="72.140625" style="76" bestFit="1" customWidth="1"/>
    <col min="10238" max="10238" width="17.140625" style="76" customWidth="1"/>
    <col min="10239" max="10491" width="9.140625" style="76"/>
    <col min="10492" max="10492" width="11.42578125" style="76" customWidth="1"/>
    <col min="10493" max="10493" width="72.140625" style="76" bestFit="1" customWidth="1"/>
    <col min="10494" max="10494" width="17.140625" style="76" customWidth="1"/>
    <col min="10495" max="10747" width="9.140625" style="76"/>
    <col min="10748" max="10748" width="11.42578125" style="76" customWidth="1"/>
    <col min="10749" max="10749" width="72.140625" style="76" bestFit="1" customWidth="1"/>
    <col min="10750" max="10750" width="17.140625" style="76" customWidth="1"/>
    <col min="10751" max="11003" width="9.140625" style="76"/>
    <col min="11004" max="11004" width="11.42578125" style="76" customWidth="1"/>
    <col min="11005" max="11005" width="72.140625" style="76" bestFit="1" customWidth="1"/>
    <col min="11006" max="11006" width="17.140625" style="76" customWidth="1"/>
    <col min="11007" max="11259" width="9.140625" style="76"/>
    <col min="11260" max="11260" width="11.42578125" style="76" customWidth="1"/>
    <col min="11261" max="11261" width="72.140625" style="76" bestFit="1" customWidth="1"/>
    <col min="11262" max="11262" width="17.140625" style="76" customWidth="1"/>
    <col min="11263" max="11515" width="9.140625" style="76"/>
    <col min="11516" max="11516" width="11.42578125" style="76" customWidth="1"/>
    <col min="11517" max="11517" width="72.140625" style="76" bestFit="1" customWidth="1"/>
    <col min="11518" max="11518" width="17.140625" style="76" customWidth="1"/>
    <col min="11519" max="11771" width="9.140625" style="76"/>
    <col min="11772" max="11772" width="11.42578125" style="76" customWidth="1"/>
    <col min="11773" max="11773" width="72.140625" style="76" bestFit="1" customWidth="1"/>
    <col min="11774" max="11774" width="17.140625" style="76" customWidth="1"/>
    <col min="11775" max="12027" width="9.140625" style="76"/>
    <col min="12028" max="12028" width="11.42578125" style="76" customWidth="1"/>
    <col min="12029" max="12029" width="72.140625" style="76" bestFit="1" customWidth="1"/>
    <col min="12030" max="12030" width="17.140625" style="76" customWidth="1"/>
    <col min="12031" max="12283" width="9.140625" style="76"/>
    <col min="12284" max="12284" width="11.42578125" style="76" customWidth="1"/>
    <col min="12285" max="12285" width="72.140625" style="76" bestFit="1" customWidth="1"/>
    <col min="12286" max="12286" width="17.140625" style="76" customWidth="1"/>
    <col min="12287" max="12539" width="9.140625" style="76"/>
    <col min="12540" max="12540" width="11.42578125" style="76" customWidth="1"/>
    <col min="12541" max="12541" width="72.140625" style="76" bestFit="1" customWidth="1"/>
    <col min="12542" max="12542" width="17.140625" style="76" customWidth="1"/>
    <col min="12543" max="12795" width="9.140625" style="76"/>
    <col min="12796" max="12796" width="11.42578125" style="76" customWidth="1"/>
    <col min="12797" max="12797" width="72.140625" style="76" bestFit="1" customWidth="1"/>
    <col min="12798" max="12798" width="17.140625" style="76" customWidth="1"/>
    <col min="12799" max="13051" width="9.140625" style="76"/>
    <col min="13052" max="13052" width="11.42578125" style="76" customWidth="1"/>
    <col min="13053" max="13053" width="72.140625" style="76" bestFit="1" customWidth="1"/>
    <col min="13054" max="13054" width="17.140625" style="76" customWidth="1"/>
    <col min="13055" max="13307" width="9.140625" style="76"/>
    <col min="13308" max="13308" width="11.42578125" style="76" customWidth="1"/>
    <col min="13309" max="13309" width="72.140625" style="76" bestFit="1" customWidth="1"/>
    <col min="13310" max="13310" width="17.140625" style="76" customWidth="1"/>
    <col min="13311" max="13563" width="9.140625" style="76"/>
    <col min="13564" max="13564" width="11.42578125" style="76" customWidth="1"/>
    <col min="13565" max="13565" width="72.140625" style="76" bestFit="1" customWidth="1"/>
    <col min="13566" max="13566" width="17.140625" style="76" customWidth="1"/>
    <col min="13567" max="13819" width="9.140625" style="76"/>
    <col min="13820" max="13820" width="11.42578125" style="76" customWidth="1"/>
    <col min="13821" max="13821" width="72.140625" style="76" bestFit="1" customWidth="1"/>
    <col min="13822" max="13822" width="17.140625" style="76" customWidth="1"/>
    <col min="13823" max="14075" width="9.140625" style="76"/>
    <col min="14076" max="14076" width="11.42578125" style="76" customWidth="1"/>
    <col min="14077" max="14077" width="72.140625" style="76" bestFit="1" customWidth="1"/>
    <col min="14078" max="14078" width="17.140625" style="76" customWidth="1"/>
    <col min="14079" max="14331" width="9.140625" style="76"/>
    <col min="14332" max="14332" width="11.42578125" style="76" customWidth="1"/>
    <col min="14333" max="14333" width="72.140625" style="76" bestFit="1" customWidth="1"/>
    <col min="14334" max="14334" width="17.140625" style="76" customWidth="1"/>
    <col min="14335" max="14587" width="9.140625" style="76"/>
    <col min="14588" max="14588" width="11.42578125" style="76" customWidth="1"/>
    <col min="14589" max="14589" width="72.140625" style="76" bestFit="1" customWidth="1"/>
    <col min="14590" max="14590" width="17.140625" style="76" customWidth="1"/>
    <col min="14591" max="14843" width="9.140625" style="76"/>
    <col min="14844" max="14844" width="11.42578125" style="76" customWidth="1"/>
    <col min="14845" max="14845" width="72.140625" style="76" bestFit="1" customWidth="1"/>
    <col min="14846" max="14846" width="17.140625" style="76" customWidth="1"/>
    <col min="14847" max="15099" width="9.140625" style="76"/>
    <col min="15100" max="15100" width="11.42578125" style="76" customWidth="1"/>
    <col min="15101" max="15101" width="72.140625" style="76" bestFit="1" customWidth="1"/>
    <col min="15102" max="15102" width="17.140625" style="76" customWidth="1"/>
    <col min="15103" max="15355" width="9.140625" style="76"/>
    <col min="15356" max="15356" width="11.42578125" style="76" customWidth="1"/>
    <col min="15357" max="15357" width="72.140625" style="76" bestFit="1" customWidth="1"/>
    <col min="15358" max="15358" width="17.140625" style="76" customWidth="1"/>
    <col min="15359" max="15611" width="9.140625" style="76"/>
    <col min="15612" max="15612" width="11.42578125" style="76" customWidth="1"/>
    <col min="15613" max="15613" width="72.140625" style="76" bestFit="1" customWidth="1"/>
    <col min="15614" max="15614" width="17.140625" style="76" customWidth="1"/>
    <col min="15615" max="15867" width="9.140625" style="76"/>
    <col min="15868" max="15868" width="11.42578125" style="76" customWidth="1"/>
    <col min="15869" max="15869" width="72.140625" style="76" bestFit="1" customWidth="1"/>
    <col min="15870" max="15870" width="17.140625" style="76" customWidth="1"/>
    <col min="15871" max="16123" width="9.140625" style="76"/>
    <col min="16124" max="16124" width="11.42578125" style="76" customWidth="1"/>
    <col min="16125" max="16125" width="72.140625" style="76" bestFit="1" customWidth="1"/>
    <col min="16126" max="16126" width="17.140625" style="76" customWidth="1"/>
    <col min="16127" max="16384" width="9.140625" style="76"/>
  </cols>
  <sheetData>
    <row r="1" spans="1:2" x14ac:dyDescent="0.25">
      <c r="A1" s="74" t="s">
        <v>61</v>
      </c>
      <c r="B1" s="75" t="s">
        <v>62</v>
      </c>
    </row>
    <row r="2" spans="1:2" x14ac:dyDescent="0.25">
      <c r="A2" s="74" t="s">
        <v>63</v>
      </c>
    </row>
    <row r="3" spans="1:2" x14ac:dyDescent="0.25">
      <c r="A3" s="74" t="s">
        <v>64</v>
      </c>
    </row>
    <row r="4" spans="1:2" ht="18" customHeight="1" x14ac:dyDescent="0.25">
      <c r="A4" s="74"/>
      <c r="B4" s="78" t="s">
        <v>22</v>
      </c>
    </row>
    <row r="5" spans="1:2" x14ac:dyDescent="0.25">
      <c r="A5" s="98" t="s">
        <v>62</v>
      </c>
      <c r="B5" s="87">
        <v>53121890110</v>
      </c>
    </row>
    <row r="6" spans="1:2" x14ac:dyDescent="0.25">
      <c r="A6" s="95"/>
      <c r="B6" s="99"/>
    </row>
    <row r="7" spans="1:2" x14ac:dyDescent="0.25">
      <c r="A7" s="112" t="s">
        <v>65</v>
      </c>
      <c r="B7" s="112"/>
    </row>
    <row r="8" spans="1:2" x14ac:dyDescent="0.25">
      <c r="A8" s="96" t="s">
        <v>107</v>
      </c>
      <c r="B8" s="121">
        <v>310000000</v>
      </c>
    </row>
    <row r="9" spans="1:2" x14ac:dyDescent="0.25">
      <c r="A9" s="97" t="s">
        <v>108</v>
      </c>
      <c r="B9" s="122">
        <v>310000000</v>
      </c>
    </row>
    <row r="10" spans="1:2" x14ac:dyDescent="0.25">
      <c r="A10" s="96" t="s">
        <v>109</v>
      </c>
      <c r="B10" s="121">
        <v>1321503084</v>
      </c>
    </row>
    <row r="11" spans="1:2" x14ac:dyDescent="0.25">
      <c r="A11" s="97" t="s">
        <v>110</v>
      </c>
      <c r="B11" s="122">
        <v>1321503084</v>
      </c>
    </row>
    <row r="12" spans="1:2" x14ac:dyDescent="0.25">
      <c r="A12" s="96" t="s">
        <v>111</v>
      </c>
      <c r="B12" s="121">
        <v>24907806812</v>
      </c>
    </row>
    <row r="13" spans="1:2" x14ac:dyDescent="0.25">
      <c r="A13" s="97" t="s">
        <v>112</v>
      </c>
      <c r="B13" s="122">
        <v>95307508</v>
      </c>
    </row>
    <row r="14" spans="1:2" x14ac:dyDescent="0.25">
      <c r="A14" s="97" t="s">
        <v>113</v>
      </c>
      <c r="B14" s="122">
        <v>465675851</v>
      </c>
    </row>
    <row r="15" spans="1:2" x14ac:dyDescent="0.25">
      <c r="A15" s="97" t="s">
        <v>114</v>
      </c>
      <c r="B15" s="122">
        <v>669718244</v>
      </c>
    </row>
    <row r="16" spans="1:2" x14ac:dyDescent="0.25">
      <c r="A16" s="97" t="s">
        <v>115</v>
      </c>
      <c r="B16" s="122">
        <v>627844696</v>
      </c>
    </row>
    <row r="17" spans="1:2" x14ac:dyDescent="0.25">
      <c r="A17" s="97" t="s">
        <v>116</v>
      </c>
      <c r="B17" s="122">
        <v>1035685204</v>
      </c>
    </row>
    <row r="18" spans="1:2" x14ac:dyDescent="0.25">
      <c r="A18" s="97" t="s">
        <v>117</v>
      </c>
      <c r="B18" s="122">
        <v>160761437</v>
      </c>
    </row>
    <row r="19" spans="1:2" x14ac:dyDescent="0.25">
      <c r="A19" s="97" t="s">
        <v>118</v>
      </c>
      <c r="B19" s="122">
        <v>407577131</v>
      </c>
    </row>
    <row r="20" spans="1:2" x14ac:dyDescent="0.25">
      <c r="A20" s="97" t="s">
        <v>119</v>
      </c>
      <c r="B20" s="122">
        <v>55452718</v>
      </c>
    </row>
    <row r="21" spans="1:2" x14ac:dyDescent="0.25">
      <c r="A21" s="97" t="s">
        <v>120</v>
      </c>
      <c r="B21" s="122">
        <v>2339655142</v>
      </c>
    </row>
    <row r="22" spans="1:2" x14ac:dyDescent="0.25">
      <c r="A22" s="97" t="s">
        <v>121</v>
      </c>
      <c r="B22" s="122">
        <v>875615206</v>
      </c>
    </row>
    <row r="23" spans="1:2" x14ac:dyDescent="0.25">
      <c r="A23" s="97" t="s">
        <v>122</v>
      </c>
      <c r="B23" s="122">
        <v>114763194</v>
      </c>
    </row>
    <row r="24" spans="1:2" x14ac:dyDescent="0.25">
      <c r="A24" s="97" t="s">
        <v>123</v>
      </c>
      <c r="B24" s="122">
        <v>13754128319</v>
      </c>
    </row>
    <row r="25" spans="1:2" x14ac:dyDescent="0.25">
      <c r="A25" s="97" t="s">
        <v>250</v>
      </c>
      <c r="B25" s="122">
        <v>160647493</v>
      </c>
    </row>
    <row r="26" spans="1:2" x14ac:dyDescent="0.25">
      <c r="A26" s="97" t="s">
        <v>251</v>
      </c>
      <c r="B26" s="122">
        <v>578299472</v>
      </c>
    </row>
    <row r="27" spans="1:2" x14ac:dyDescent="0.25">
      <c r="A27" s="97" t="s">
        <v>125</v>
      </c>
      <c r="B27" s="122">
        <v>14166686</v>
      </c>
    </row>
    <row r="28" spans="1:2" x14ac:dyDescent="0.25">
      <c r="A28" s="97" t="s">
        <v>126</v>
      </c>
      <c r="B28" s="122">
        <v>77944553</v>
      </c>
    </row>
    <row r="29" spans="1:2" x14ac:dyDescent="0.25">
      <c r="A29" s="97" t="s">
        <v>127</v>
      </c>
      <c r="B29" s="122">
        <v>255790218</v>
      </c>
    </row>
    <row r="30" spans="1:2" x14ac:dyDescent="0.25">
      <c r="A30" s="97" t="s">
        <v>128</v>
      </c>
      <c r="B30" s="122">
        <v>214787756</v>
      </c>
    </row>
    <row r="31" spans="1:2" x14ac:dyDescent="0.25">
      <c r="A31" s="97" t="s">
        <v>129</v>
      </c>
      <c r="B31" s="122">
        <v>67954308</v>
      </c>
    </row>
    <row r="32" spans="1:2" x14ac:dyDescent="0.25">
      <c r="A32" s="97" t="s">
        <v>130</v>
      </c>
      <c r="B32" s="122">
        <v>375921755</v>
      </c>
    </row>
    <row r="33" spans="1:2" x14ac:dyDescent="0.25">
      <c r="A33" s="97" t="s">
        <v>131</v>
      </c>
      <c r="B33" s="122">
        <v>2545185183</v>
      </c>
    </row>
    <row r="34" spans="1:2" x14ac:dyDescent="0.25">
      <c r="A34" s="97" t="s">
        <v>132</v>
      </c>
      <c r="B34" s="122">
        <v>7436513</v>
      </c>
    </row>
    <row r="35" spans="1:2" x14ac:dyDescent="0.25">
      <c r="A35" s="97" t="s">
        <v>133</v>
      </c>
      <c r="B35" s="122">
        <v>7488224</v>
      </c>
    </row>
    <row r="36" spans="1:2" x14ac:dyDescent="0.25">
      <c r="A36" s="96" t="s">
        <v>134</v>
      </c>
      <c r="B36" s="121">
        <v>8597423226</v>
      </c>
    </row>
    <row r="37" spans="1:2" x14ac:dyDescent="0.25">
      <c r="A37" s="97" t="s">
        <v>135</v>
      </c>
      <c r="B37" s="122">
        <v>189713654</v>
      </c>
    </row>
    <row r="38" spans="1:2" x14ac:dyDescent="0.25">
      <c r="A38" s="97" t="s">
        <v>136</v>
      </c>
      <c r="B38" s="122">
        <v>63870017</v>
      </c>
    </row>
    <row r="39" spans="1:2" x14ac:dyDescent="0.25">
      <c r="A39" s="97" t="s">
        <v>137</v>
      </c>
      <c r="B39" s="122">
        <v>388574926</v>
      </c>
    </row>
    <row r="40" spans="1:2" x14ac:dyDescent="0.25">
      <c r="A40" s="97" t="s">
        <v>252</v>
      </c>
      <c r="B40" s="122">
        <v>1715024274</v>
      </c>
    </row>
    <row r="41" spans="1:2" x14ac:dyDescent="0.25">
      <c r="A41" s="97" t="s">
        <v>138</v>
      </c>
      <c r="B41" s="122">
        <v>30720173</v>
      </c>
    </row>
    <row r="42" spans="1:2" x14ac:dyDescent="0.25">
      <c r="A42" s="97" t="s">
        <v>139</v>
      </c>
      <c r="B42" s="122">
        <v>26266163</v>
      </c>
    </row>
    <row r="43" spans="1:2" x14ac:dyDescent="0.25">
      <c r="A43" s="97" t="s">
        <v>140</v>
      </c>
      <c r="B43" s="122">
        <v>19104618</v>
      </c>
    </row>
    <row r="44" spans="1:2" x14ac:dyDescent="0.25">
      <c r="A44" s="97" t="s">
        <v>141</v>
      </c>
      <c r="B44" s="122">
        <v>831721069</v>
      </c>
    </row>
    <row r="45" spans="1:2" x14ac:dyDescent="0.25">
      <c r="A45" s="97" t="s">
        <v>253</v>
      </c>
      <c r="B45" s="122">
        <v>8000000</v>
      </c>
    </row>
    <row r="46" spans="1:2" x14ac:dyDescent="0.25">
      <c r="A46" s="97" t="s">
        <v>254</v>
      </c>
      <c r="B46" s="122">
        <v>27177495</v>
      </c>
    </row>
    <row r="47" spans="1:2" x14ac:dyDescent="0.25">
      <c r="A47" s="97" t="s">
        <v>143</v>
      </c>
      <c r="B47" s="122">
        <v>17669013</v>
      </c>
    </row>
    <row r="48" spans="1:2" x14ac:dyDescent="0.25">
      <c r="A48" s="97" t="s">
        <v>144</v>
      </c>
      <c r="B48" s="122">
        <v>135400000</v>
      </c>
    </row>
    <row r="49" spans="1:2" x14ac:dyDescent="0.25">
      <c r="A49" s="97" t="s">
        <v>145</v>
      </c>
      <c r="B49" s="122">
        <v>10256069</v>
      </c>
    </row>
    <row r="50" spans="1:2" x14ac:dyDescent="0.25">
      <c r="A50" s="97" t="s">
        <v>146</v>
      </c>
      <c r="B50" s="122">
        <v>26628573</v>
      </c>
    </row>
    <row r="51" spans="1:2" x14ac:dyDescent="0.25">
      <c r="A51" s="97" t="s">
        <v>147</v>
      </c>
      <c r="B51" s="122">
        <v>93018612</v>
      </c>
    </row>
    <row r="52" spans="1:2" x14ac:dyDescent="0.25">
      <c r="A52" s="97" t="s">
        <v>148</v>
      </c>
      <c r="B52" s="122">
        <v>33017454</v>
      </c>
    </row>
    <row r="53" spans="1:2" x14ac:dyDescent="0.25">
      <c r="A53" s="97" t="s">
        <v>149</v>
      </c>
      <c r="B53" s="122">
        <v>4827392840</v>
      </c>
    </row>
    <row r="54" spans="1:2" x14ac:dyDescent="0.25">
      <c r="A54" s="97" t="s">
        <v>150</v>
      </c>
      <c r="B54" s="122">
        <v>9845459</v>
      </c>
    </row>
    <row r="55" spans="1:2" x14ac:dyDescent="0.25">
      <c r="A55" s="97" t="s">
        <v>151</v>
      </c>
      <c r="B55" s="122">
        <v>4749415</v>
      </c>
    </row>
    <row r="56" spans="1:2" x14ac:dyDescent="0.25">
      <c r="A56" s="97" t="s">
        <v>152</v>
      </c>
      <c r="B56" s="122">
        <v>16790146</v>
      </c>
    </row>
    <row r="57" spans="1:2" x14ac:dyDescent="0.25">
      <c r="A57" s="97" t="s">
        <v>153</v>
      </c>
      <c r="B57" s="122">
        <v>42686805</v>
      </c>
    </row>
    <row r="58" spans="1:2" x14ac:dyDescent="0.25">
      <c r="A58" s="97" t="s">
        <v>154</v>
      </c>
      <c r="B58" s="122">
        <v>22734127</v>
      </c>
    </row>
    <row r="59" spans="1:2" x14ac:dyDescent="0.25">
      <c r="A59" s="97" t="s">
        <v>155</v>
      </c>
      <c r="B59" s="122">
        <v>23638017</v>
      </c>
    </row>
    <row r="60" spans="1:2" x14ac:dyDescent="0.25">
      <c r="A60" s="97" t="s">
        <v>156</v>
      </c>
      <c r="B60" s="122">
        <v>11684375</v>
      </c>
    </row>
    <row r="61" spans="1:2" x14ac:dyDescent="0.25">
      <c r="A61" s="97" t="s">
        <v>157</v>
      </c>
      <c r="B61" s="122">
        <v>9330920</v>
      </c>
    </row>
    <row r="62" spans="1:2" x14ac:dyDescent="0.25">
      <c r="A62" s="97" t="s">
        <v>158</v>
      </c>
      <c r="B62" s="122">
        <v>12409013</v>
      </c>
    </row>
    <row r="63" spans="1:2" x14ac:dyDescent="0.25">
      <c r="A63" s="96" t="s">
        <v>159</v>
      </c>
      <c r="B63" s="121">
        <v>2516593883</v>
      </c>
    </row>
    <row r="64" spans="1:2" x14ac:dyDescent="0.25">
      <c r="A64" s="97" t="s">
        <v>160</v>
      </c>
      <c r="B64" s="122">
        <v>9416767</v>
      </c>
    </row>
    <row r="65" spans="1:2" x14ac:dyDescent="0.25">
      <c r="A65" s="97" t="s">
        <v>161</v>
      </c>
      <c r="B65" s="122">
        <v>51747384</v>
      </c>
    </row>
    <row r="66" spans="1:2" x14ac:dyDescent="0.25">
      <c r="A66" s="97" t="s">
        <v>162</v>
      </c>
      <c r="B66" s="122">
        <v>13944866</v>
      </c>
    </row>
    <row r="67" spans="1:2" x14ac:dyDescent="0.25">
      <c r="A67" s="97" t="s">
        <v>163</v>
      </c>
      <c r="B67" s="122">
        <v>5415579</v>
      </c>
    </row>
    <row r="68" spans="1:2" x14ac:dyDescent="0.25">
      <c r="A68" s="97" t="s">
        <v>164</v>
      </c>
      <c r="B68" s="122">
        <v>2595022</v>
      </c>
    </row>
    <row r="69" spans="1:2" x14ac:dyDescent="0.25">
      <c r="A69" s="97" t="s">
        <v>165</v>
      </c>
      <c r="B69" s="122">
        <v>46075768</v>
      </c>
    </row>
    <row r="70" spans="1:2" x14ac:dyDescent="0.25">
      <c r="A70" s="97" t="s">
        <v>166</v>
      </c>
      <c r="B70" s="122">
        <v>14028450</v>
      </c>
    </row>
    <row r="71" spans="1:2" x14ac:dyDescent="0.25">
      <c r="A71" s="97" t="s">
        <v>167</v>
      </c>
      <c r="B71" s="122">
        <v>888042996</v>
      </c>
    </row>
    <row r="72" spans="1:2" x14ac:dyDescent="0.25">
      <c r="A72" s="97" t="s">
        <v>168</v>
      </c>
      <c r="B72" s="122">
        <v>20940127</v>
      </c>
    </row>
    <row r="73" spans="1:2" x14ac:dyDescent="0.25">
      <c r="A73" s="97" t="s">
        <v>169</v>
      </c>
      <c r="B73" s="122">
        <v>27652779</v>
      </c>
    </row>
    <row r="74" spans="1:2" x14ac:dyDescent="0.25">
      <c r="A74" s="97" t="s">
        <v>170</v>
      </c>
      <c r="B74" s="122">
        <v>52128571</v>
      </c>
    </row>
    <row r="75" spans="1:2" x14ac:dyDescent="0.25">
      <c r="A75" s="97" t="s">
        <v>211</v>
      </c>
      <c r="B75" s="122">
        <v>64670449</v>
      </c>
    </row>
    <row r="76" spans="1:2" x14ac:dyDescent="0.25">
      <c r="A76" s="97" t="s">
        <v>171</v>
      </c>
      <c r="B76" s="122">
        <v>35996191</v>
      </c>
    </row>
    <row r="77" spans="1:2" x14ac:dyDescent="0.25">
      <c r="A77" s="97" t="s">
        <v>172</v>
      </c>
      <c r="B77" s="122">
        <v>4875197</v>
      </c>
    </row>
    <row r="78" spans="1:2" x14ac:dyDescent="0.25">
      <c r="A78" s="97" t="s">
        <v>173</v>
      </c>
      <c r="B78" s="122">
        <v>87044111</v>
      </c>
    </row>
    <row r="79" spans="1:2" x14ac:dyDescent="0.25">
      <c r="A79" s="97" t="s">
        <v>174</v>
      </c>
      <c r="B79" s="122">
        <v>124069117</v>
      </c>
    </row>
    <row r="80" spans="1:2" x14ac:dyDescent="0.25">
      <c r="A80" s="97" t="s">
        <v>175</v>
      </c>
      <c r="B80" s="122">
        <v>22096356</v>
      </c>
    </row>
    <row r="81" spans="1:2" x14ac:dyDescent="0.25">
      <c r="A81" s="97" t="s">
        <v>176</v>
      </c>
      <c r="B81" s="122">
        <v>74400376</v>
      </c>
    </row>
    <row r="82" spans="1:2" x14ac:dyDescent="0.25">
      <c r="A82" s="97" t="s">
        <v>177</v>
      </c>
      <c r="B82" s="122">
        <v>55062911</v>
      </c>
    </row>
    <row r="83" spans="1:2" x14ac:dyDescent="0.25">
      <c r="A83" s="97" t="s">
        <v>178</v>
      </c>
      <c r="B83" s="122">
        <v>98704727</v>
      </c>
    </row>
    <row r="84" spans="1:2" x14ac:dyDescent="0.25">
      <c r="A84" s="97" t="s">
        <v>179</v>
      </c>
      <c r="B84" s="122">
        <v>1267520</v>
      </c>
    </row>
    <row r="85" spans="1:2" x14ac:dyDescent="0.25">
      <c r="A85" s="97" t="s">
        <v>180</v>
      </c>
      <c r="B85" s="122">
        <v>6946391</v>
      </c>
    </row>
    <row r="86" spans="1:2" x14ac:dyDescent="0.25">
      <c r="A86" s="97" t="s">
        <v>181</v>
      </c>
      <c r="B86" s="122">
        <v>4614018</v>
      </c>
    </row>
    <row r="87" spans="1:2" x14ac:dyDescent="0.25">
      <c r="A87" s="97" t="s">
        <v>182</v>
      </c>
      <c r="B87" s="122">
        <v>43531837</v>
      </c>
    </row>
    <row r="88" spans="1:2" x14ac:dyDescent="0.25">
      <c r="A88" s="97" t="s">
        <v>183</v>
      </c>
      <c r="B88" s="122">
        <v>45757477</v>
      </c>
    </row>
    <row r="89" spans="1:2" x14ac:dyDescent="0.25">
      <c r="A89" s="97" t="s">
        <v>184</v>
      </c>
      <c r="B89" s="122">
        <v>22912012</v>
      </c>
    </row>
    <row r="90" spans="1:2" x14ac:dyDescent="0.25">
      <c r="A90" s="97" t="s">
        <v>185</v>
      </c>
      <c r="B90" s="122">
        <v>7340629</v>
      </c>
    </row>
    <row r="91" spans="1:2" x14ac:dyDescent="0.25">
      <c r="A91" s="97" t="s">
        <v>186</v>
      </c>
      <c r="B91" s="122">
        <v>7098736</v>
      </c>
    </row>
    <row r="92" spans="1:2" x14ac:dyDescent="0.25">
      <c r="A92" s="97" t="s">
        <v>187</v>
      </c>
      <c r="B92" s="122">
        <v>8635136</v>
      </c>
    </row>
    <row r="93" spans="1:2" x14ac:dyDescent="0.25">
      <c r="A93" s="97" t="s">
        <v>188</v>
      </c>
      <c r="B93" s="122">
        <v>269328174</v>
      </c>
    </row>
    <row r="94" spans="1:2" x14ac:dyDescent="0.25">
      <c r="A94" s="97" t="s">
        <v>189</v>
      </c>
      <c r="B94" s="122">
        <v>49745200</v>
      </c>
    </row>
    <row r="95" spans="1:2" x14ac:dyDescent="0.25">
      <c r="A95" s="97" t="s">
        <v>190</v>
      </c>
      <c r="B95" s="122">
        <v>148869287</v>
      </c>
    </row>
    <row r="96" spans="1:2" x14ac:dyDescent="0.25">
      <c r="A96" s="97" t="s">
        <v>191</v>
      </c>
      <c r="B96" s="122">
        <v>124664226</v>
      </c>
    </row>
    <row r="97" spans="1:2" x14ac:dyDescent="0.25">
      <c r="A97" s="97" t="s">
        <v>192</v>
      </c>
      <c r="B97" s="122">
        <v>76975494</v>
      </c>
    </row>
    <row r="98" spans="1:2" x14ac:dyDescent="0.25">
      <c r="A98" s="97" t="s">
        <v>193</v>
      </c>
      <c r="B98" s="122">
        <v>666159</v>
      </c>
    </row>
    <row r="99" spans="1:2" x14ac:dyDescent="0.25">
      <c r="A99" s="97" t="s">
        <v>194</v>
      </c>
      <c r="B99" s="122">
        <v>394875</v>
      </c>
    </row>
    <row r="100" spans="1:2" x14ac:dyDescent="0.25">
      <c r="A100" s="97" t="s">
        <v>195</v>
      </c>
      <c r="B100" s="122">
        <v>39606</v>
      </c>
    </row>
    <row r="101" spans="1:2" x14ac:dyDescent="0.25">
      <c r="A101" s="97" t="s">
        <v>196</v>
      </c>
      <c r="B101" s="122">
        <v>30000</v>
      </c>
    </row>
    <row r="102" spans="1:2" x14ac:dyDescent="0.25">
      <c r="A102" s="97" t="s">
        <v>197</v>
      </c>
      <c r="B102" s="122">
        <v>201678</v>
      </c>
    </row>
    <row r="103" spans="1:2" x14ac:dyDescent="0.25">
      <c r="A103" s="96" t="s">
        <v>198</v>
      </c>
      <c r="B103" s="121">
        <v>9351627000</v>
      </c>
    </row>
    <row r="104" spans="1:2" x14ac:dyDescent="0.25">
      <c r="A104" s="97" t="s">
        <v>198</v>
      </c>
      <c r="B104" s="122">
        <v>9351627000</v>
      </c>
    </row>
    <row r="105" spans="1:2" x14ac:dyDescent="0.25">
      <c r="A105" s="96" t="s">
        <v>199</v>
      </c>
      <c r="B105" s="121">
        <v>1745452112</v>
      </c>
    </row>
    <row r="106" spans="1:2" x14ac:dyDescent="0.25">
      <c r="A106" s="97" t="s">
        <v>200</v>
      </c>
      <c r="B106" s="122">
        <v>1745452112</v>
      </c>
    </row>
    <row r="107" spans="1:2" x14ac:dyDescent="0.25">
      <c r="A107" s="96" t="s">
        <v>201</v>
      </c>
      <c r="B107" s="121">
        <v>4370817834</v>
      </c>
    </row>
    <row r="108" spans="1:2" x14ac:dyDescent="0.25">
      <c r="A108" s="97" t="s">
        <v>202</v>
      </c>
      <c r="B108" s="122">
        <v>180560008</v>
      </c>
    </row>
    <row r="109" spans="1:2" x14ac:dyDescent="0.25">
      <c r="A109" s="97" t="s">
        <v>203</v>
      </c>
      <c r="B109" s="122">
        <v>47445193</v>
      </c>
    </row>
    <row r="110" spans="1:2" x14ac:dyDescent="0.25">
      <c r="A110" s="97" t="s">
        <v>204</v>
      </c>
      <c r="B110" s="122">
        <v>2467040768</v>
      </c>
    </row>
    <row r="111" spans="1:2" x14ac:dyDescent="0.25">
      <c r="A111" s="97" t="s">
        <v>205</v>
      </c>
      <c r="B111" s="122">
        <v>300000000</v>
      </c>
    </row>
    <row r="112" spans="1:2" x14ac:dyDescent="0.25">
      <c r="A112" s="97" t="s">
        <v>206</v>
      </c>
      <c r="B112" s="122">
        <v>30000000</v>
      </c>
    </row>
    <row r="113" spans="1:2" x14ac:dyDescent="0.25">
      <c r="A113" s="97" t="s">
        <v>207</v>
      </c>
      <c r="B113" s="122">
        <v>30000000</v>
      </c>
    </row>
    <row r="114" spans="1:2" x14ac:dyDescent="0.25">
      <c r="A114" s="97" t="s">
        <v>208</v>
      </c>
      <c r="B114" s="122">
        <v>1255811473</v>
      </c>
    </row>
    <row r="115" spans="1:2" x14ac:dyDescent="0.25">
      <c r="A115" s="97" t="s">
        <v>209</v>
      </c>
      <c r="B115" s="122">
        <v>59960392</v>
      </c>
    </row>
  </sheetData>
  <mergeCells count="1">
    <mergeCell ref="A7:B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opLeftCell="A16" workbookViewId="0">
      <selection activeCell="A45" sqref="A45"/>
    </sheetView>
  </sheetViews>
  <sheetFormatPr baseColWidth="10" defaultRowHeight="15" x14ac:dyDescent="0.25"/>
  <cols>
    <col min="1" max="1" width="78.140625" customWidth="1"/>
    <col min="2" max="2" width="20.140625" bestFit="1" customWidth="1"/>
    <col min="4" max="4" width="13.140625" bestFit="1" customWidth="1"/>
    <col min="5" max="5" width="12.5703125" bestFit="1" customWidth="1"/>
  </cols>
  <sheetData>
    <row r="1" spans="1:5" x14ac:dyDescent="0.25">
      <c r="A1" s="40"/>
      <c r="B1" s="6" t="s">
        <v>22</v>
      </c>
    </row>
    <row r="2" spans="1:5" x14ac:dyDescent="0.25">
      <c r="A2" s="9" t="s">
        <v>25</v>
      </c>
      <c r="B2" s="6">
        <f>B5+B13+B29+B36</f>
        <v>534137308</v>
      </c>
      <c r="D2" s="49"/>
      <c r="E2" s="49"/>
    </row>
    <row r="3" spans="1:5" ht="6" customHeight="1" x14ac:dyDescent="0.25">
      <c r="A3" s="7"/>
      <c r="B3" s="7"/>
    </row>
    <row r="4" spans="1:5" x14ac:dyDescent="0.25">
      <c r="A4" s="8" t="s">
        <v>33</v>
      </c>
      <c r="B4" s="5"/>
    </row>
    <row r="5" spans="1:5" x14ac:dyDescent="0.25">
      <c r="A5" s="1" t="s">
        <v>351</v>
      </c>
      <c r="B5" s="100">
        <v>22314936</v>
      </c>
    </row>
    <row r="6" spans="1:5" x14ac:dyDescent="0.25">
      <c r="A6" s="3" t="s">
        <v>354</v>
      </c>
      <c r="B6" s="134">
        <v>14480838</v>
      </c>
    </row>
    <row r="7" spans="1:5" x14ac:dyDescent="0.25">
      <c r="A7" s="2" t="s">
        <v>369</v>
      </c>
      <c r="B7" s="135">
        <v>11099360</v>
      </c>
      <c r="D7" s="50"/>
    </row>
    <row r="8" spans="1:5" x14ac:dyDescent="0.25">
      <c r="A8" s="2" t="s">
        <v>370</v>
      </c>
      <c r="B8" s="135">
        <v>3381478</v>
      </c>
      <c r="D8" s="50"/>
    </row>
    <row r="9" spans="1:5" x14ac:dyDescent="0.25">
      <c r="A9" s="2" t="s">
        <v>356</v>
      </c>
      <c r="B9" s="135">
        <v>1371346</v>
      </c>
      <c r="D9" s="50"/>
    </row>
    <row r="10" spans="1:5" x14ac:dyDescent="0.25">
      <c r="A10" s="2" t="s">
        <v>371</v>
      </c>
      <c r="B10" s="135">
        <v>1371346</v>
      </c>
      <c r="D10" s="50"/>
    </row>
    <row r="11" spans="1:5" x14ac:dyDescent="0.25">
      <c r="A11" s="2" t="s">
        <v>372</v>
      </c>
      <c r="B11" s="135">
        <v>6462752</v>
      </c>
      <c r="D11" s="50"/>
    </row>
    <row r="12" spans="1:5" x14ac:dyDescent="0.25">
      <c r="A12" s="2" t="s">
        <v>373</v>
      </c>
      <c r="B12" s="135">
        <v>6462752</v>
      </c>
      <c r="D12" s="50"/>
    </row>
    <row r="13" spans="1:5" x14ac:dyDescent="0.25">
      <c r="A13" s="1" t="s">
        <v>344</v>
      </c>
      <c r="B13" s="100">
        <v>450359449</v>
      </c>
    </row>
    <row r="14" spans="1:5" x14ac:dyDescent="0.25">
      <c r="A14" s="3" t="s">
        <v>347</v>
      </c>
      <c r="B14" s="134">
        <v>12816828</v>
      </c>
    </row>
    <row r="15" spans="1:5" x14ac:dyDescent="0.25">
      <c r="A15" s="2" t="s">
        <v>374</v>
      </c>
      <c r="B15" s="135">
        <v>12475816</v>
      </c>
      <c r="D15" s="50"/>
    </row>
    <row r="16" spans="1:5" x14ac:dyDescent="0.25">
      <c r="A16" s="2" t="s">
        <v>375</v>
      </c>
      <c r="B16" s="135">
        <v>341012</v>
      </c>
      <c r="D16" s="50"/>
    </row>
    <row r="17" spans="1:4" x14ac:dyDescent="0.25">
      <c r="A17" s="3" t="s">
        <v>348</v>
      </c>
      <c r="B17" s="134">
        <v>72492126</v>
      </c>
    </row>
    <row r="18" spans="1:4" x14ac:dyDescent="0.25">
      <c r="A18" s="2" t="s">
        <v>376</v>
      </c>
      <c r="B18" s="135">
        <v>72492126</v>
      </c>
      <c r="D18" s="50"/>
    </row>
    <row r="19" spans="1:4" x14ac:dyDescent="0.25">
      <c r="A19" s="3" t="s">
        <v>345</v>
      </c>
      <c r="B19" s="134">
        <v>318963764</v>
      </c>
    </row>
    <row r="20" spans="1:4" x14ac:dyDescent="0.25">
      <c r="A20" s="2" t="s">
        <v>377</v>
      </c>
      <c r="B20" s="135">
        <v>303658490</v>
      </c>
      <c r="D20" s="50"/>
    </row>
    <row r="21" spans="1:4" x14ac:dyDescent="0.25">
      <c r="A21" s="2" t="s">
        <v>378</v>
      </c>
      <c r="B21" s="135">
        <v>8748645</v>
      </c>
      <c r="D21" s="50"/>
    </row>
    <row r="22" spans="1:4" x14ac:dyDescent="0.25">
      <c r="A22" s="2" t="s">
        <v>379</v>
      </c>
      <c r="B22" s="135">
        <v>6556630</v>
      </c>
      <c r="D22" s="50"/>
    </row>
    <row r="23" spans="1:4" x14ac:dyDescent="0.25">
      <c r="A23" s="3" t="s">
        <v>346</v>
      </c>
      <c r="B23" s="134">
        <v>46086731</v>
      </c>
    </row>
    <row r="24" spans="1:4" x14ac:dyDescent="0.25">
      <c r="A24" s="2" t="s">
        <v>380</v>
      </c>
      <c r="B24" s="135">
        <v>12436920</v>
      </c>
      <c r="D24" s="50"/>
    </row>
    <row r="25" spans="1:4" x14ac:dyDescent="0.25">
      <c r="A25" s="2" t="s">
        <v>381</v>
      </c>
      <c r="B25" s="135">
        <v>251852</v>
      </c>
      <c r="D25" s="50"/>
    </row>
    <row r="26" spans="1:4" x14ac:dyDescent="0.25">
      <c r="A26" s="2" t="s">
        <v>382</v>
      </c>
      <c r="B26" s="135">
        <v>267682</v>
      </c>
      <c r="D26" s="50"/>
    </row>
    <row r="27" spans="1:4" x14ac:dyDescent="0.25">
      <c r="A27" s="2" t="s">
        <v>383</v>
      </c>
      <c r="B27" s="135">
        <v>33017454</v>
      </c>
      <c r="D27" s="50"/>
    </row>
    <row r="28" spans="1:4" x14ac:dyDescent="0.25">
      <c r="A28" s="2" t="s">
        <v>384</v>
      </c>
      <c r="B28" s="135">
        <v>112823</v>
      </c>
      <c r="D28" s="50"/>
    </row>
    <row r="29" spans="1:4" x14ac:dyDescent="0.25">
      <c r="A29" s="1" t="s">
        <v>363</v>
      </c>
      <c r="B29" s="100">
        <v>60609745</v>
      </c>
    </row>
    <row r="30" spans="1:4" x14ac:dyDescent="0.25">
      <c r="A30" s="3" t="s">
        <v>366</v>
      </c>
      <c r="B30" s="134">
        <v>57414457</v>
      </c>
    </row>
    <row r="31" spans="1:4" x14ac:dyDescent="0.25">
      <c r="A31" s="2" t="s">
        <v>385</v>
      </c>
      <c r="B31" s="135">
        <v>57414457</v>
      </c>
      <c r="D31" s="50"/>
    </row>
    <row r="32" spans="1:4" x14ac:dyDescent="0.25">
      <c r="A32" s="3" t="s">
        <v>365</v>
      </c>
      <c r="B32" s="134">
        <v>2379719</v>
      </c>
    </row>
    <row r="33" spans="1:4" x14ac:dyDescent="0.25">
      <c r="A33" s="2" t="s">
        <v>386</v>
      </c>
      <c r="B33" s="135">
        <v>2379719</v>
      </c>
      <c r="D33" s="50"/>
    </row>
    <row r="34" spans="1:4" x14ac:dyDescent="0.25">
      <c r="A34" s="3" t="s">
        <v>364</v>
      </c>
      <c r="B34" s="134">
        <v>815568</v>
      </c>
    </row>
    <row r="35" spans="1:4" x14ac:dyDescent="0.25">
      <c r="A35" s="2" t="s">
        <v>388</v>
      </c>
      <c r="B35" s="135">
        <v>815568</v>
      </c>
      <c r="D35" s="50"/>
    </row>
    <row r="36" spans="1:4" x14ac:dyDescent="0.25">
      <c r="A36" s="1" t="s">
        <v>357</v>
      </c>
      <c r="B36" s="100">
        <v>853178</v>
      </c>
    </row>
    <row r="37" spans="1:4" x14ac:dyDescent="0.25">
      <c r="A37" s="3" t="s">
        <v>360</v>
      </c>
      <c r="B37" s="134">
        <v>853178</v>
      </c>
    </row>
    <row r="38" spans="1:4" x14ac:dyDescent="0.25">
      <c r="A38" s="4" t="s">
        <v>387</v>
      </c>
      <c r="B38" s="136">
        <v>853178</v>
      </c>
      <c r="D38" s="50"/>
    </row>
    <row r="40" spans="1:4" ht="41.25" customHeight="1" x14ac:dyDescent="0.25">
      <c r="A40" s="137" t="s">
        <v>389</v>
      </c>
      <c r="B40" s="137"/>
    </row>
    <row r="41" spans="1:4" ht="33.75" customHeight="1" x14ac:dyDescent="0.25">
      <c r="A41" s="137"/>
      <c r="B41" s="137"/>
    </row>
    <row r="42" spans="1:4" ht="27.75" customHeight="1" x14ac:dyDescent="0.25">
      <c r="A42" s="137"/>
      <c r="B42" s="137"/>
    </row>
  </sheetData>
  <mergeCells count="1">
    <mergeCell ref="A40:B42"/>
  </mergeCells>
  <pageMargins left="0.70866141732283472" right="0.70866141732283472" top="0.74803149606299213" bottom="0.74803149606299213" header="0.31496062992125984" footer="0.31496062992125984"/>
  <pageSetup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50"/>
  <sheetViews>
    <sheetView topLeftCell="A4" workbookViewId="0">
      <selection activeCell="F12" sqref="F12"/>
    </sheetView>
  </sheetViews>
  <sheetFormatPr baseColWidth="10" defaultRowHeight="15" x14ac:dyDescent="0.25"/>
  <cols>
    <col min="1" max="1" width="30.42578125" style="52" customWidth="1"/>
    <col min="2" max="2" width="20.28515625" style="52" bestFit="1" customWidth="1"/>
    <col min="3" max="3" width="17.85546875" style="52" bestFit="1" customWidth="1"/>
    <col min="4" max="4" width="23.5703125" style="52" customWidth="1"/>
    <col min="5" max="5" width="66.140625" style="52" customWidth="1"/>
    <col min="6" max="6" width="11.42578125" style="52"/>
    <col min="7" max="7" width="16.85546875" style="52" bestFit="1" customWidth="1"/>
    <col min="8" max="16384" width="11.42578125" style="52"/>
  </cols>
  <sheetData>
    <row r="1" spans="1:7" x14ac:dyDescent="0.25">
      <c r="A1" s="51"/>
      <c r="B1" s="51"/>
    </row>
    <row r="2" spans="1:7" ht="30" x14ac:dyDescent="0.25">
      <c r="A2" s="53" t="s">
        <v>47</v>
      </c>
      <c r="B2" s="54">
        <v>2019</v>
      </c>
      <c r="C2" s="54">
        <v>2020</v>
      </c>
      <c r="D2" s="55" t="s">
        <v>48</v>
      </c>
      <c r="E2" s="56" t="s">
        <v>49</v>
      </c>
    </row>
    <row r="3" spans="1:7" ht="15.75" x14ac:dyDescent="0.25">
      <c r="A3" s="57" t="s">
        <v>50</v>
      </c>
      <c r="B3" s="54"/>
      <c r="C3" s="54"/>
      <c r="D3" s="55"/>
      <c r="E3" s="56"/>
    </row>
    <row r="4" spans="1:7" ht="91.5" customHeight="1" x14ac:dyDescent="0.25">
      <c r="A4" s="58" t="s">
        <v>51</v>
      </c>
      <c r="B4" s="59">
        <v>8374522706</v>
      </c>
      <c r="C4" s="59">
        <v>8374522706.3699999</v>
      </c>
      <c r="D4" s="62">
        <f t="shared" ref="D4:D15" si="0">C4-B4</f>
        <v>0.36999988555908203</v>
      </c>
      <c r="E4" s="102" t="s">
        <v>244</v>
      </c>
      <c r="G4" s="60"/>
    </row>
    <row r="5" spans="1:7" ht="41.25" customHeight="1" x14ac:dyDescent="0.25">
      <c r="A5" s="61" t="s">
        <v>52</v>
      </c>
      <c r="B5" s="62">
        <v>768902459</v>
      </c>
      <c r="C5" s="62">
        <v>681306846</v>
      </c>
      <c r="D5" s="62">
        <f t="shared" si="0"/>
        <v>-87595613</v>
      </c>
      <c r="E5" s="117" t="s">
        <v>248</v>
      </c>
    </row>
    <row r="6" spans="1:7" x14ac:dyDescent="0.25">
      <c r="A6" s="63" t="s">
        <v>53</v>
      </c>
      <c r="B6" s="64">
        <v>226758770</v>
      </c>
      <c r="C6" s="64">
        <v>195323272</v>
      </c>
      <c r="D6" s="64">
        <f t="shared" si="0"/>
        <v>-31435498</v>
      </c>
      <c r="E6" s="118"/>
      <c r="G6" s="101"/>
    </row>
    <row r="7" spans="1:7" x14ac:dyDescent="0.25">
      <c r="A7" s="65" t="s">
        <v>54</v>
      </c>
      <c r="B7" s="66">
        <v>542143689</v>
      </c>
      <c r="C7" s="66">
        <v>485983574</v>
      </c>
      <c r="D7" s="66">
        <f t="shared" si="0"/>
        <v>-56160115</v>
      </c>
      <c r="E7" s="119"/>
    </row>
    <row r="8" spans="1:7" ht="125.25" customHeight="1" x14ac:dyDescent="0.25">
      <c r="A8" s="67" t="s">
        <v>55</v>
      </c>
      <c r="B8" s="68">
        <v>29409463740</v>
      </c>
      <c r="C8" s="68">
        <v>29315286144</v>
      </c>
      <c r="D8" s="68">
        <f t="shared" si="0"/>
        <v>-94177596</v>
      </c>
      <c r="E8" s="102" t="s">
        <v>247</v>
      </c>
      <c r="G8" s="101"/>
    </row>
    <row r="9" spans="1:7" ht="27.75" customHeight="1" x14ac:dyDescent="0.25">
      <c r="A9" s="58" t="s">
        <v>56</v>
      </c>
      <c r="B9" s="59">
        <v>862841018</v>
      </c>
      <c r="C9" s="59">
        <v>701574391</v>
      </c>
      <c r="D9" s="59">
        <f t="shared" si="0"/>
        <v>-161266627</v>
      </c>
      <c r="E9" s="102"/>
    </row>
    <row r="10" spans="1:7" ht="60" x14ac:dyDescent="0.25">
      <c r="A10" s="69" t="s">
        <v>57</v>
      </c>
      <c r="B10" s="59">
        <v>8727937625</v>
      </c>
      <c r="C10" s="59">
        <v>8506454248</v>
      </c>
      <c r="D10" s="59">
        <f t="shared" si="0"/>
        <v>-221483377</v>
      </c>
      <c r="E10" s="102" t="s">
        <v>246</v>
      </c>
    </row>
    <row r="11" spans="1:7" ht="15.75" x14ac:dyDescent="0.25">
      <c r="A11" s="57" t="s">
        <v>58</v>
      </c>
      <c r="B11" s="54"/>
      <c r="C11" s="54"/>
      <c r="D11" s="55">
        <f t="shared" si="0"/>
        <v>0</v>
      </c>
      <c r="E11" s="103"/>
    </row>
    <row r="12" spans="1:7" ht="96" customHeight="1" x14ac:dyDescent="0.25">
      <c r="A12" s="61" t="s">
        <v>59</v>
      </c>
      <c r="B12" s="62">
        <v>2084425625</v>
      </c>
      <c r="C12" s="62">
        <v>1408694305</v>
      </c>
      <c r="D12" s="62">
        <f t="shared" si="0"/>
        <v>-675731320</v>
      </c>
      <c r="E12" s="117" t="s">
        <v>245</v>
      </c>
      <c r="G12" s="70"/>
    </row>
    <row r="13" spans="1:7" ht="23.25" customHeight="1" x14ac:dyDescent="0.25">
      <c r="A13" s="63" t="s">
        <v>59</v>
      </c>
      <c r="B13" s="64">
        <v>2083425625</v>
      </c>
      <c r="C13" s="64">
        <v>1407694305</v>
      </c>
      <c r="D13" s="64">
        <f t="shared" si="0"/>
        <v>-675731320</v>
      </c>
      <c r="E13" s="118"/>
      <c r="G13" s="70"/>
    </row>
    <row r="14" spans="1:7" ht="50.25" customHeight="1" x14ac:dyDescent="0.25">
      <c r="A14" s="71" t="s">
        <v>60</v>
      </c>
      <c r="B14" s="66">
        <v>1000000</v>
      </c>
      <c r="C14" s="66">
        <v>1000000</v>
      </c>
      <c r="D14" s="66">
        <f t="shared" si="0"/>
        <v>0</v>
      </c>
      <c r="E14" s="119"/>
    </row>
    <row r="15" spans="1:7" x14ac:dyDescent="0.25">
      <c r="A15" s="72" t="s">
        <v>22</v>
      </c>
      <c r="B15" s="73">
        <f>B14+B13+B10+B9+B8+B7+B6+B4</f>
        <v>50228093173</v>
      </c>
      <c r="C15" s="73">
        <f>C14+C13+C10+C9+C8+C7+C6+C4</f>
        <v>48987838640.370003</v>
      </c>
      <c r="D15" s="73">
        <f t="shared" si="0"/>
        <v>-1240254532.6299973</v>
      </c>
      <c r="E15" s="104"/>
    </row>
    <row r="18" spans="7:7" ht="15.75" customHeight="1" x14ac:dyDescent="0.25"/>
    <row r="19" spans="7:7" x14ac:dyDescent="0.25">
      <c r="G19" s="101"/>
    </row>
    <row r="20" spans="7:7" ht="15" customHeight="1" x14ac:dyDescent="0.25"/>
    <row r="21" spans="7:7" ht="15" customHeight="1" x14ac:dyDescent="0.25">
      <c r="G21" s="101"/>
    </row>
    <row r="22" spans="7:7" ht="15" customHeight="1" x14ac:dyDescent="0.25"/>
    <row r="23" spans="7:7" ht="15" customHeight="1" x14ac:dyDescent="0.25">
      <c r="G23" s="101"/>
    </row>
    <row r="24" spans="7:7" ht="15.75" customHeight="1" x14ac:dyDescent="0.25"/>
    <row r="25" spans="7:7" ht="15" customHeight="1" x14ac:dyDescent="0.25"/>
    <row r="26" spans="7:7" ht="15" customHeight="1" x14ac:dyDescent="0.25">
      <c r="G26" s="101"/>
    </row>
    <row r="27" spans="7:7" ht="15" customHeight="1" x14ac:dyDescent="0.25"/>
    <row r="28" spans="7:7" ht="15.75" customHeight="1" x14ac:dyDescent="0.25">
      <c r="G28" s="101"/>
    </row>
    <row r="29" spans="7:7" ht="15" customHeight="1" x14ac:dyDescent="0.25"/>
    <row r="30" spans="7:7" ht="15" customHeight="1" x14ac:dyDescent="0.25">
      <c r="G30" s="101"/>
    </row>
    <row r="31" spans="7:7" ht="15" customHeight="1" x14ac:dyDescent="0.25"/>
    <row r="32" spans="7:7" ht="15" customHeight="1" x14ac:dyDescent="0.25"/>
    <row r="33" spans="7:7" ht="15" customHeight="1" x14ac:dyDescent="0.25"/>
    <row r="34" spans="7:7" ht="15" customHeight="1" x14ac:dyDescent="0.25"/>
    <row r="35" spans="7:7" ht="15.75" customHeight="1" x14ac:dyDescent="0.25"/>
    <row r="36" spans="7:7" ht="15.75" customHeight="1" x14ac:dyDescent="0.25"/>
    <row r="37" spans="7:7" ht="15" customHeight="1" x14ac:dyDescent="0.25">
      <c r="G37" s="101"/>
    </row>
    <row r="38" spans="7:7" ht="15" customHeight="1" x14ac:dyDescent="0.25"/>
    <row r="39" spans="7:7" ht="15" customHeight="1" x14ac:dyDescent="0.25">
      <c r="G39" s="101"/>
    </row>
    <row r="40" spans="7:7" ht="15.75" customHeight="1" x14ac:dyDescent="0.25"/>
    <row r="41" spans="7:7" x14ac:dyDescent="0.25">
      <c r="G41" s="101"/>
    </row>
    <row r="42" spans="7:7" ht="15" customHeight="1" x14ac:dyDescent="0.25"/>
    <row r="43" spans="7:7" ht="15" customHeight="1" x14ac:dyDescent="0.25"/>
    <row r="44" spans="7:7" ht="15" customHeight="1" x14ac:dyDescent="0.25"/>
    <row r="45" spans="7:7" x14ac:dyDescent="0.25">
      <c r="G45" s="101"/>
    </row>
    <row r="46" spans="7:7" ht="15" customHeight="1" x14ac:dyDescent="0.25"/>
    <row r="47" spans="7:7" ht="15" customHeight="1" x14ac:dyDescent="0.25"/>
    <row r="48" spans="7:7" ht="15" customHeight="1" x14ac:dyDescent="0.25">
      <c r="G48" s="101"/>
    </row>
    <row r="50" spans="7:7" x14ac:dyDescent="0.25">
      <c r="G50" s="101"/>
    </row>
  </sheetData>
  <mergeCells count="2">
    <mergeCell ref="E5:E7"/>
    <mergeCell ref="E12:E14"/>
  </mergeCells>
  <pageMargins left="0.70866141732283472" right="0.70866141732283472" top="0.74803149606299213" bottom="0.74803149606299213" header="0.31496062992125984" footer="0.31496062992125984"/>
  <pageSetup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5"/>
  <sheetViews>
    <sheetView tabSelected="1" workbookViewId="0">
      <selection activeCell="A24" sqref="A24"/>
    </sheetView>
  </sheetViews>
  <sheetFormatPr baseColWidth="10" defaultColWidth="9.140625" defaultRowHeight="15.75" x14ac:dyDescent="0.25"/>
  <cols>
    <col min="1" max="1" width="72.5703125" style="76" customWidth="1"/>
    <col min="2" max="2" width="26" style="77" bestFit="1" customWidth="1"/>
    <col min="3" max="16384" width="9.140625" style="76"/>
  </cols>
  <sheetData>
    <row r="1" spans="1:2" x14ac:dyDescent="0.25">
      <c r="A1" s="74"/>
      <c r="B1" s="75" t="s">
        <v>103</v>
      </c>
    </row>
    <row r="2" spans="1:2" x14ac:dyDescent="0.25">
      <c r="A2" s="74" t="s">
        <v>104</v>
      </c>
    </row>
    <row r="3" spans="1:2" x14ac:dyDescent="0.25">
      <c r="A3" s="74" t="s">
        <v>105</v>
      </c>
    </row>
    <row r="4" spans="1:2" x14ac:dyDescent="0.25">
      <c r="A4" s="74" t="s">
        <v>64</v>
      </c>
    </row>
    <row r="5" spans="1:2" x14ac:dyDescent="0.25">
      <c r="A5" s="74"/>
    </row>
    <row r="6" spans="1:2" ht="18" customHeight="1" x14ac:dyDescent="0.25">
      <c r="A6" s="83"/>
      <c r="B6" s="78" t="s">
        <v>22</v>
      </c>
    </row>
    <row r="7" spans="1:2" ht="18" customHeight="1" x14ac:dyDescent="0.25">
      <c r="A7" s="82"/>
      <c r="B7" s="87">
        <v>48987838640</v>
      </c>
    </row>
    <row r="8" spans="1:2" ht="18" customHeight="1" x14ac:dyDescent="0.25">
      <c r="A8" s="84"/>
      <c r="B8" s="85"/>
    </row>
    <row r="9" spans="1:2" ht="18" customHeight="1" x14ac:dyDescent="0.25">
      <c r="A9" s="120" t="s">
        <v>106</v>
      </c>
      <c r="B9" s="120"/>
    </row>
    <row r="10" spans="1:2" x14ac:dyDescent="0.25">
      <c r="A10" s="105" t="s">
        <v>107</v>
      </c>
      <c r="B10" s="106">
        <v>310000000</v>
      </c>
    </row>
    <row r="11" spans="1:2" x14ac:dyDescent="0.25">
      <c r="A11" s="107" t="s">
        <v>108</v>
      </c>
      <c r="B11" s="108">
        <v>310000000</v>
      </c>
    </row>
    <row r="12" spans="1:2" x14ac:dyDescent="0.25">
      <c r="A12" s="109" t="s">
        <v>55</v>
      </c>
      <c r="B12" s="108">
        <v>310000000</v>
      </c>
    </row>
    <row r="13" spans="1:2" x14ac:dyDescent="0.25">
      <c r="A13" s="105" t="s">
        <v>109</v>
      </c>
      <c r="B13" s="106">
        <v>1321503084</v>
      </c>
    </row>
    <row r="14" spans="1:2" x14ac:dyDescent="0.25">
      <c r="A14" s="107" t="s">
        <v>110</v>
      </c>
      <c r="B14" s="108">
        <v>1321503084</v>
      </c>
    </row>
    <row r="15" spans="1:2" x14ac:dyDescent="0.25">
      <c r="A15" s="109" t="s">
        <v>55</v>
      </c>
      <c r="B15" s="108">
        <v>1321503084</v>
      </c>
    </row>
    <row r="16" spans="1:2" x14ac:dyDescent="0.25">
      <c r="A16" s="105" t="s">
        <v>111</v>
      </c>
      <c r="B16" s="106">
        <v>24907806812</v>
      </c>
    </row>
    <row r="17" spans="1:2" x14ac:dyDescent="0.25">
      <c r="A17" s="107" t="s">
        <v>112</v>
      </c>
      <c r="B17" s="108">
        <v>95307508</v>
      </c>
    </row>
    <row r="18" spans="1:2" x14ac:dyDescent="0.25">
      <c r="A18" s="109" t="s">
        <v>51</v>
      </c>
      <c r="B18" s="108">
        <v>72262389</v>
      </c>
    </row>
    <row r="19" spans="1:2" x14ac:dyDescent="0.25">
      <c r="A19" s="109" t="s">
        <v>53</v>
      </c>
      <c r="B19" s="108">
        <v>4907361</v>
      </c>
    </row>
    <row r="20" spans="1:2" x14ac:dyDescent="0.25">
      <c r="A20" s="109" t="s">
        <v>54</v>
      </c>
      <c r="B20" s="108">
        <v>17596061</v>
      </c>
    </row>
    <row r="21" spans="1:2" x14ac:dyDescent="0.25">
      <c r="A21" s="109" t="s">
        <v>334</v>
      </c>
      <c r="B21" s="108">
        <v>541697</v>
      </c>
    </row>
    <row r="22" spans="1:2" x14ac:dyDescent="0.25">
      <c r="A22" s="107" t="s">
        <v>113</v>
      </c>
      <c r="B22" s="108">
        <v>465675851</v>
      </c>
    </row>
    <row r="23" spans="1:2" x14ac:dyDescent="0.25">
      <c r="A23" s="109" t="s">
        <v>51</v>
      </c>
      <c r="B23" s="108">
        <v>353405826</v>
      </c>
    </row>
    <row r="24" spans="1:2" x14ac:dyDescent="0.25">
      <c r="A24" s="109" t="s">
        <v>53</v>
      </c>
      <c r="B24" s="108">
        <v>6476465</v>
      </c>
    </row>
    <row r="25" spans="1:2" x14ac:dyDescent="0.25">
      <c r="A25" s="109" t="s">
        <v>54</v>
      </c>
      <c r="B25" s="108">
        <v>18019461</v>
      </c>
    </row>
    <row r="26" spans="1:2" x14ac:dyDescent="0.25">
      <c r="A26" s="109" t="s">
        <v>55</v>
      </c>
      <c r="B26" s="108">
        <v>63082874</v>
      </c>
    </row>
    <row r="27" spans="1:2" x14ac:dyDescent="0.25">
      <c r="A27" s="109" t="s">
        <v>390</v>
      </c>
      <c r="B27" s="108">
        <v>24691225</v>
      </c>
    </row>
    <row r="28" spans="1:2" x14ac:dyDescent="0.25">
      <c r="A28" s="107" t="s">
        <v>114</v>
      </c>
      <c r="B28" s="108">
        <v>669718244</v>
      </c>
    </row>
    <row r="29" spans="1:2" x14ac:dyDescent="0.25">
      <c r="A29" s="109" t="s">
        <v>51</v>
      </c>
      <c r="B29" s="108">
        <v>574316408</v>
      </c>
    </row>
    <row r="30" spans="1:2" x14ac:dyDescent="0.25">
      <c r="A30" s="109" t="s">
        <v>53</v>
      </c>
      <c r="B30" s="108">
        <v>11336232</v>
      </c>
    </row>
    <row r="31" spans="1:2" x14ac:dyDescent="0.25">
      <c r="A31" s="109" t="s">
        <v>54</v>
      </c>
      <c r="B31" s="108">
        <v>69292795</v>
      </c>
    </row>
    <row r="32" spans="1:2" x14ac:dyDescent="0.25">
      <c r="A32" s="109" t="s">
        <v>55</v>
      </c>
      <c r="B32" s="108">
        <v>12776309</v>
      </c>
    </row>
    <row r="33" spans="1:2" x14ac:dyDescent="0.25">
      <c r="A33" s="109" t="s">
        <v>391</v>
      </c>
      <c r="B33" s="108">
        <v>1996500</v>
      </c>
    </row>
    <row r="34" spans="1:2" x14ac:dyDescent="0.25">
      <c r="A34" s="107" t="s">
        <v>115</v>
      </c>
      <c r="B34" s="108">
        <v>627844696</v>
      </c>
    </row>
    <row r="35" spans="1:2" x14ac:dyDescent="0.25">
      <c r="A35" s="109" t="s">
        <v>51</v>
      </c>
      <c r="B35" s="108">
        <v>99339614</v>
      </c>
    </row>
    <row r="36" spans="1:2" x14ac:dyDescent="0.25">
      <c r="A36" s="109" t="s">
        <v>53</v>
      </c>
      <c r="B36" s="108">
        <v>960043</v>
      </c>
    </row>
    <row r="37" spans="1:2" x14ac:dyDescent="0.25">
      <c r="A37" s="109" t="s">
        <v>54</v>
      </c>
      <c r="B37" s="108">
        <v>2189062</v>
      </c>
    </row>
    <row r="38" spans="1:2" x14ac:dyDescent="0.25">
      <c r="A38" s="109" t="s">
        <v>390</v>
      </c>
      <c r="B38" s="108">
        <v>525355977</v>
      </c>
    </row>
    <row r="39" spans="1:2" x14ac:dyDescent="0.25">
      <c r="A39" s="107" t="s">
        <v>116</v>
      </c>
      <c r="B39" s="108">
        <v>1035685204</v>
      </c>
    </row>
    <row r="40" spans="1:2" x14ac:dyDescent="0.25">
      <c r="A40" s="109" t="s">
        <v>51</v>
      </c>
      <c r="B40" s="108">
        <v>134185141</v>
      </c>
    </row>
    <row r="41" spans="1:2" x14ac:dyDescent="0.25">
      <c r="A41" s="109" t="s">
        <v>53</v>
      </c>
      <c r="B41" s="108">
        <v>869449</v>
      </c>
    </row>
    <row r="42" spans="1:2" x14ac:dyDescent="0.25">
      <c r="A42" s="109" t="s">
        <v>54</v>
      </c>
      <c r="B42" s="108">
        <v>2630614</v>
      </c>
    </row>
    <row r="43" spans="1:2" x14ac:dyDescent="0.25">
      <c r="A43" s="109" t="s">
        <v>390</v>
      </c>
      <c r="B43" s="108">
        <v>898000000</v>
      </c>
    </row>
    <row r="44" spans="1:2" x14ac:dyDescent="0.25">
      <c r="A44" s="107" t="s">
        <v>117</v>
      </c>
      <c r="B44" s="108">
        <v>160761437</v>
      </c>
    </row>
    <row r="45" spans="1:2" x14ac:dyDescent="0.25">
      <c r="A45" s="109" t="s">
        <v>51</v>
      </c>
      <c r="B45" s="108">
        <v>77812018</v>
      </c>
    </row>
    <row r="46" spans="1:2" x14ac:dyDescent="0.25">
      <c r="A46" s="109" t="s">
        <v>53</v>
      </c>
      <c r="B46" s="108">
        <v>1430666</v>
      </c>
    </row>
    <row r="47" spans="1:2" x14ac:dyDescent="0.25">
      <c r="A47" s="109" t="s">
        <v>54</v>
      </c>
      <c r="B47" s="108">
        <v>3908337</v>
      </c>
    </row>
    <row r="48" spans="1:2" x14ac:dyDescent="0.25">
      <c r="A48" s="109" t="s">
        <v>55</v>
      </c>
      <c r="B48" s="108">
        <v>10940416</v>
      </c>
    </row>
    <row r="49" spans="1:2" x14ac:dyDescent="0.25">
      <c r="A49" s="109" t="s">
        <v>334</v>
      </c>
      <c r="B49" s="108">
        <v>370000</v>
      </c>
    </row>
    <row r="50" spans="1:2" x14ac:dyDescent="0.25">
      <c r="A50" s="109" t="s">
        <v>390</v>
      </c>
      <c r="B50" s="108">
        <v>66300000</v>
      </c>
    </row>
    <row r="51" spans="1:2" x14ac:dyDescent="0.25">
      <c r="A51" s="107" t="s">
        <v>118</v>
      </c>
      <c r="B51" s="108">
        <v>407577131</v>
      </c>
    </row>
    <row r="52" spans="1:2" x14ac:dyDescent="0.25">
      <c r="A52" s="109" t="s">
        <v>51</v>
      </c>
      <c r="B52" s="108">
        <v>183713372</v>
      </c>
    </row>
    <row r="53" spans="1:2" x14ac:dyDescent="0.25">
      <c r="A53" s="109" t="s">
        <v>53</v>
      </c>
      <c r="B53" s="108">
        <v>1529550</v>
      </c>
    </row>
    <row r="54" spans="1:2" x14ac:dyDescent="0.25">
      <c r="A54" s="109" t="s">
        <v>54</v>
      </c>
      <c r="B54" s="108">
        <v>5072226</v>
      </c>
    </row>
    <row r="55" spans="1:2" x14ac:dyDescent="0.25">
      <c r="A55" s="109" t="s">
        <v>390</v>
      </c>
      <c r="B55" s="108">
        <v>217261983</v>
      </c>
    </row>
    <row r="56" spans="1:2" x14ac:dyDescent="0.25">
      <c r="A56" s="107" t="s">
        <v>119</v>
      </c>
      <c r="B56" s="108">
        <v>55452718</v>
      </c>
    </row>
    <row r="57" spans="1:2" x14ac:dyDescent="0.25">
      <c r="A57" s="109" t="s">
        <v>51</v>
      </c>
      <c r="B57" s="108">
        <v>50391254</v>
      </c>
    </row>
    <row r="58" spans="1:2" x14ac:dyDescent="0.25">
      <c r="A58" s="109" t="s">
        <v>53</v>
      </c>
      <c r="B58" s="108">
        <v>403492</v>
      </c>
    </row>
    <row r="59" spans="1:2" x14ac:dyDescent="0.25">
      <c r="A59" s="109" t="s">
        <v>54</v>
      </c>
      <c r="B59" s="108">
        <v>2157972</v>
      </c>
    </row>
    <row r="60" spans="1:2" x14ac:dyDescent="0.25">
      <c r="A60" s="109" t="s">
        <v>55</v>
      </c>
      <c r="B60" s="108">
        <v>2500000</v>
      </c>
    </row>
    <row r="61" spans="1:2" x14ac:dyDescent="0.25">
      <c r="A61" s="107" t="s">
        <v>120</v>
      </c>
      <c r="B61" s="108">
        <v>2339655142</v>
      </c>
    </row>
    <row r="62" spans="1:2" x14ac:dyDescent="0.25">
      <c r="A62" s="109" t="s">
        <v>51</v>
      </c>
      <c r="B62" s="108">
        <v>2188876249</v>
      </c>
    </row>
    <row r="63" spans="1:2" x14ac:dyDescent="0.25">
      <c r="A63" s="109" t="s">
        <v>53</v>
      </c>
      <c r="B63" s="108">
        <v>6476567</v>
      </c>
    </row>
    <row r="64" spans="1:2" x14ac:dyDescent="0.25">
      <c r="A64" s="109" t="s">
        <v>54</v>
      </c>
      <c r="B64" s="108">
        <v>13347954</v>
      </c>
    </row>
    <row r="65" spans="1:2" x14ac:dyDescent="0.25">
      <c r="A65" s="109" t="s">
        <v>55</v>
      </c>
      <c r="B65" s="108">
        <v>130954371</v>
      </c>
    </row>
    <row r="66" spans="1:2" x14ac:dyDescent="0.25">
      <c r="A66" s="107" t="s">
        <v>121</v>
      </c>
      <c r="B66" s="108">
        <v>875615206</v>
      </c>
    </row>
    <row r="67" spans="1:2" x14ac:dyDescent="0.25">
      <c r="A67" s="109" t="s">
        <v>51</v>
      </c>
      <c r="B67" s="108">
        <v>662238538</v>
      </c>
    </row>
    <row r="68" spans="1:2" x14ac:dyDescent="0.25">
      <c r="A68" s="109" t="s">
        <v>53</v>
      </c>
      <c r="B68" s="108">
        <v>4441513</v>
      </c>
    </row>
    <row r="69" spans="1:2" x14ac:dyDescent="0.25">
      <c r="A69" s="109" t="s">
        <v>54</v>
      </c>
      <c r="B69" s="108">
        <v>49688665</v>
      </c>
    </row>
    <row r="70" spans="1:2" x14ac:dyDescent="0.25">
      <c r="A70" s="109" t="s">
        <v>55</v>
      </c>
      <c r="B70" s="108">
        <v>159246490</v>
      </c>
    </row>
    <row r="71" spans="1:2" x14ac:dyDescent="0.25">
      <c r="A71" s="107" t="s">
        <v>122</v>
      </c>
      <c r="B71" s="108">
        <v>114763194</v>
      </c>
    </row>
    <row r="72" spans="1:2" x14ac:dyDescent="0.25">
      <c r="A72" s="109" t="s">
        <v>51</v>
      </c>
      <c r="B72" s="108">
        <v>97362421</v>
      </c>
    </row>
    <row r="73" spans="1:2" x14ac:dyDescent="0.25">
      <c r="A73" s="109" t="s">
        <v>53</v>
      </c>
      <c r="B73" s="108">
        <v>1170050</v>
      </c>
    </row>
    <row r="74" spans="1:2" x14ac:dyDescent="0.25">
      <c r="A74" s="109" t="s">
        <v>54</v>
      </c>
      <c r="B74" s="108">
        <v>4686081</v>
      </c>
    </row>
    <row r="75" spans="1:2" x14ac:dyDescent="0.25">
      <c r="A75" s="109" t="s">
        <v>390</v>
      </c>
      <c r="B75" s="108">
        <v>11544642</v>
      </c>
    </row>
    <row r="76" spans="1:2" x14ac:dyDescent="0.25">
      <c r="A76" s="107" t="s">
        <v>123</v>
      </c>
      <c r="B76" s="108">
        <v>13754128319</v>
      </c>
    </row>
    <row r="77" spans="1:2" x14ac:dyDescent="0.25">
      <c r="A77" s="109" t="s">
        <v>55</v>
      </c>
      <c r="B77" s="108">
        <v>13614128319</v>
      </c>
    </row>
    <row r="78" spans="1:2" x14ac:dyDescent="0.25">
      <c r="A78" s="109" t="s">
        <v>390</v>
      </c>
      <c r="B78" s="108">
        <v>140000000</v>
      </c>
    </row>
    <row r="79" spans="1:2" x14ac:dyDescent="0.25">
      <c r="A79" s="110" t="s">
        <v>124</v>
      </c>
      <c r="B79" s="111">
        <v>160647493</v>
      </c>
    </row>
    <row r="80" spans="1:2" x14ac:dyDescent="0.25">
      <c r="A80" s="109" t="s">
        <v>51</v>
      </c>
      <c r="B80" s="108">
        <v>157815993</v>
      </c>
    </row>
    <row r="81" spans="1:2" x14ac:dyDescent="0.25">
      <c r="A81" s="109" t="s">
        <v>53</v>
      </c>
      <c r="B81" s="108">
        <v>850140</v>
      </c>
    </row>
    <row r="82" spans="1:2" x14ac:dyDescent="0.25">
      <c r="A82" s="109" t="s">
        <v>54</v>
      </c>
      <c r="B82" s="108">
        <v>1981360</v>
      </c>
    </row>
    <row r="83" spans="1:2" x14ac:dyDescent="0.25">
      <c r="A83" s="107" t="s">
        <v>210</v>
      </c>
      <c r="B83" s="108">
        <v>578299472</v>
      </c>
    </row>
    <row r="84" spans="1:2" x14ac:dyDescent="0.25">
      <c r="A84" s="109" t="s">
        <v>53</v>
      </c>
      <c r="B84" s="108">
        <v>115685</v>
      </c>
    </row>
    <row r="85" spans="1:2" x14ac:dyDescent="0.25">
      <c r="A85" s="109" t="s">
        <v>54</v>
      </c>
      <c r="B85" s="108">
        <v>904315</v>
      </c>
    </row>
    <row r="86" spans="1:2" x14ac:dyDescent="0.25">
      <c r="A86" s="109" t="s">
        <v>390</v>
      </c>
      <c r="B86" s="108">
        <v>577279472</v>
      </c>
    </row>
    <row r="87" spans="1:2" x14ac:dyDescent="0.25">
      <c r="A87" s="107" t="s">
        <v>125</v>
      </c>
      <c r="B87" s="108">
        <v>14166686</v>
      </c>
    </row>
    <row r="88" spans="1:2" x14ac:dyDescent="0.25">
      <c r="A88" s="109" t="s">
        <v>51</v>
      </c>
      <c r="B88" s="108">
        <v>13375962</v>
      </c>
    </row>
    <row r="89" spans="1:2" x14ac:dyDescent="0.25">
      <c r="A89" s="109" t="s">
        <v>53</v>
      </c>
      <c r="B89" s="108">
        <v>227367</v>
      </c>
    </row>
    <row r="90" spans="1:2" x14ac:dyDescent="0.25">
      <c r="A90" s="109" t="s">
        <v>54</v>
      </c>
      <c r="B90" s="108">
        <v>563357</v>
      </c>
    </row>
    <row r="91" spans="1:2" x14ac:dyDescent="0.25">
      <c r="A91" s="107" t="s">
        <v>126</v>
      </c>
      <c r="B91" s="108">
        <v>77944553</v>
      </c>
    </row>
    <row r="92" spans="1:2" x14ac:dyDescent="0.25">
      <c r="A92" s="109" t="s">
        <v>51</v>
      </c>
      <c r="B92" s="108">
        <v>34248386</v>
      </c>
    </row>
    <row r="93" spans="1:2" x14ac:dyDescent="0.25">
      <c r="A93" s="109" t="s">
        <v>53</v>
      </c>
      <c r="B93" s="108">
        <v>1010045</v>
      </c>
    </row>
    <row r="94" spans="1:2" x14ac:dyDescent="0.25">
      <c r="A94" s="109" t="s">
        <v>54</v>
      </c>
      <c r="B94" s="108">
        <v>42686122</v>
      </c>
    </row>
    <row r="95" spans="1:2" x14ac:dyDescent="0.25">
      <c r="A95" s="107" t="s">
        <v>127</v>
      </c>
      <c r="B95" s="108">
        <v>255790218</v>
      </c>
    </row>
    <row r="96" spans="1:2" x14ac:dyDescent="0.25">
      <c r="A96" s="109" t="s">
        <v>51</v>
      </c>
      <c r="B96" s="108">
        <v>93347981</v>
      </c>
    </row>
    <row r="97" spans="1:2" x14ac:dyDescent="0.25">
      <c r="A97" s="109" t="s">
        <v>53</v>
      </c>
      <c r="B97" s="108">
        <v>953790</v>
      </c>
    </row>
    <row r="98" spans="1:2" x14ac:dyDescent="0.25">
      <c r="A98" s="109" t="s">
        <v>54</v>
      </c>
      <c r="B98" s="108">
        <v>2012544</v>
      </c>
    </row>
    <row r="99" spans="1:2" x14ac:dyDescent="0.25">
      <c r="A99" s="109" t="s">
        <v>55</v>
      </c>
      <c r="B99" s="108">
        <v>27211890</v>
      </c>
    </row>
    <row r="100" spans="1:2" x14ac:dyDescent="0.25">
      <c r="A100" s="109" t="s">
        <v>390</v>
      </c>
      <c r="B100" s="108">
        <v>132264013</v>
      </c>
    </row>
    <row r="101" spans="1:2" x14ac:dyDescent="0.25">
      <c r="A101" s="107" t="s">
        <v>128</v>
      </c>
      <c r="B101" s="108">
        <v>214787756</v>
      </c>
    </row>
    <row r="102" spans="1:2" x14ac:dyDescent="0.25">
      <c r="A102" s="109" t="s">
        <v>51</v>
      </c>
      <c r="B102" s="108">
        <v>200666093</v>
      </c>
    </row>
    <row r="103" spans="1:2" x14ac:dyDescent="0.25">
      <c r="A103" s="109" t="s">
        <v>53</v>
      </c>
      <c r="B103" s="108">
        <v>1430574</v>
      </c>
    </row>
    <row r="104" spans="1:2" x14ac:dyDescent="0.25">
      <c r="A104" s="109" t="s">
        <v>54</v>
      </c>
      <c r="B104" s="108">
        <v>5571741</v>
      </c>
    </row>
    <row r="105" spans="1:2" x14ac:dyDescent="0.25">
      <c r="A105" s="109" t="s">
        <v>55</v>
      </c>
      <c r="B105" s="108">
        <v>7119348</v>
      </c>
    </row>
    <row r="106" spans="1:2" x14ac:dyDescent="0.25">
      <c r="A106" s="107" t="s">
        <v>129</v>
      </c>
      <c r="B106" s="108">
        <v>67954308</v>
      </c>
    </row>
    <row r="107" spans="1:2" x14ac:dyDescent="0.25">
      <c r="A107" s="109" t="s">
        <v>51</v>
      </c>
      <c r="B107" s="108">
        <v>65969650</v>
      </c>
    </row>
    <row r="108" spans="1:2" x14ac:dyDescent="0.25">
      <c r="A108" s="109" t="s">
        <v>53</v>
      </c>
      <c r="B108" s="108">
        <v>346940</v>
      </c>
    </row>
    <row r="109" spans="1:2" x14ac:dyDescent="0.25">
      <c r="A109" s="109" t="s">
        <v>54</v>
      </c>
      <c r="B109" s="108">
        <v>1637718</v>
      </c>
    </row>
    <row r="110" spans="1:2" x14ac:dyDescent="0.25">
      <c r="A110" s="107" t="s">
        <v>130</v>
      </c>
      <c r="B110" s="108">
        <v>375921755</v>
      </c>
    </row>
    <row r="111" spans="1:2" x14ac:dyDescent="0.25">
      <c r="A111" s="109" t="s">
        <v>51</v>
      </c>
      <c r="B111" s="108">
        <v>333500870</v>
      </c>
    </row>
    <row r="112" spans="1:2" x14ac:dyDescent="0.25">
      <c r="A112" s="109" t="s">
        <v>53</v>
      </c>
      <c r="B112" s="108">
        <v>1457554</v>
      </c>
    </row>
    <row r="113" spans="1:2" x14ac:dyDescent="0.25">
      <c r="A113" s="109" t="s">
        <v>54</v>
      </c>
      <c r="B113" s="108">
        <v>4457831</v>
      </c>
    </row>
    <row r="114" spans="1:2" x14ac:dyDescent="0.25">
      <c r="A114" s="109" t="s">
        <v>334</v>
      </c>
      <c r="B114" s="108">
        <v>1505500</v>
      </c>
    </row>
    <row r="115" spans="1:2" x14ac:dyDescent="0.25">
      <c r="A115" s="109" t="s">
        <v>390</v>
      </c>
      <c r="B115" s="108">
        <v>35000000</v>
      </c>
    </row>
    <row r="116" spans="1:2" x14ac:dyDescent="0.25">
      <c r="A116" s="110" t="s">
        <v>131</v>
      </c>
      <c r="B116" s="111">
        <v>2545185183</v>
      </c>
    </row>
    <row r="117" spans="1:2" x14ac:dyDescent="0.25">
      <c r="A117" s="109" t="s">
        <v>51</v>
      </c>
      <c r="B117" s="108">
        <v>2304972202</v>
      </c>
    </row>
    <row r="118" spans="1:2" x14ac:dyDescent="0.25">
      <c r="A118" s="109" t="s">
        <v>53</v>
      </c>
      <c r="B118" s="108">
        <v>138207097</v>
      </c>
    </row>
    <row r="119" spans="1:2" x14ac:dyDescent="0.25">
      <c r="A119" s="109" t="s">
        <v>54</v>
      </c>
      <c r="B119" s="108">
        <v>86776567</v>
      </c>
    </row>
    <row r="120" spans="1:2" x14ac:dyDescent="0.25">
      <c r="A120" s="109" t="s">
        <v>390</v>
      </c>
      <c r="B120" s="108">
        <v>15229317</v>
      </c>
    </row>
    <row r="121" spans="1:2" x14ac:dyDescent="0.25">
      <c r="A121" s="107" t="s">
        <v>132</v>
      </c>
      <c r="B121" s="108">
        <v>7436513</v>
      </c>
    </row>
    <row r="122" spans="1:2" x14ac:dyDescent="0.25">
      <c r="A122" s="109" t="s">
        <v>51</v>
      </c>
      <c r="B122" s="108">
        <v>6462547</v>
      </c>
    </row>
    <row r="123" spans="1:2" x14ac:dyDescent="0.25">
      <c r="A123" s="109" t="s">
        <v>53</v>
      </c>
      <c r="B123" s="108">
        <v>334636</v>
      </c>
    </row>
    <row r="124" spans="1:2" x14ac:dyDescent="0.25">
      <c r="A124" s="109" t="s">
        <v>54</v>
      </c>
      <c r="B124" s="108">
        <v>639330</v>
      </c>
    </row>
    <row r="125" spans="1:2" x14ac:dyDescent="0.25">
      <c r="A125" s="107" t="s">
        <v>133</v>
      </c>
      <c r="B125" s="108">
        <v>7488224</v>
      </c>
    </row>
    <row r="126" spans="1:2" x14ac:dyDescent="0.25">
      <c r="A126" s="109" t="s">
        <v>51</v>
      </c>
      <c r="B126" s="108">
        <v>5546408</v>
      </c>
    </row>
    <row r="127" spans="1:2" x14ac:dyDescent="0.25">
      <c r="A127" s="109" t="s">
        <v>53</v>
      </c>
      <c r="B127" s="108">
        <v>324976</v>
      </c>
    </row>
    <row r="128" spans="1:2" x14ac:dyDescent="0.25">
      <c r="A128" s="109" t="s">
        <v>54</v>
      </c>
      <c r="B128" s="108">
        <v>1616840</v>
      </c>
    </row>
    <row r="129" spans="1:2" x14ac:dyDescent="0.25">
      <c r="A129" s="105" t="s">
        <v>134</v>
      </c>
      <c r="B129" s="106">
        <v>8597423226</v>
      </c>
    </row>
    <row r="130" spans="1:2" x14ac:dyDescent="0.25">
      <c r="A130" s="107" t="s">
        <v>135</v>
      </c>
      <c r="B130" s="108">
        <v>189713654</v>
      </c>
    </row>
    <row r="131" spans="1:2" x14ac:dyDescent="0.25">
      <c r="A131" s="109" t="s">
        <v>55</v>
      </c>
      <c r="B131" s="108">
        <v>189713654</v>
      </c>
    </row>
    <row r="132" spans="1:2" x14ac:dyDescent="0.25">
      <c r="A132" s="107" t="s">
        <v>136</v>
      </c>
      <c r="B132" s="108">
        <v>63870017</v>
      </c>
    </row>
    <row r="133" spans="1:2" x14ac:dyDescent="0.25">
      <c r="A133" s="109" t="s">
        <v>55</v>
      </c>
      <c r="B133" s="108">
        <v>63870017</v>
      </c>
    </row>
    <row r="134" spans="1:2" x14ac:dyDescent="0.25">
      <c r="A134" s="107" t="s">
        <v>137</v>
      </c>
      <c r="B134" s="108">
        <v>388574926</v>
      </c>
    </row>
    <row r="135" spans="1:2" x14ac:dyDescent="0.25">
      <c r="A135" s="109" t="s">
        <v>55</v>
      </c>
      <c r="B135" s="108">
        <v>138574926</v>
      </c>
    </row>
    <row r="136" spans="1:2" x14ac:dyDescent="0.25">
      <c r="A136" s="109" t="s">
        <v>390</v>
      </c>
      <c r="B136" s="108">
        <v>250000000</v>
      </c>
    </row>
    <row r="137" spans="1:2" x14ac:dyDescent="0.25">
      <c r="A137" s="107" t="s">
        <v>252</v>
      </c>
      <c r="B137" s="108">
        <v>1715024274</v>
      </c>
    </row>
    <row r="138" spans="1:2" x14ac:dyDescent="0.25">
      <c r="A138" s="109" t="s">
        <v>55</v>
      </c>
      <c r="B138" s="108">
        <v>913138842</v>
      </c>
    </row>
    <row r="139" spans="1:2" x14ac:dyDescent="0.25">
      <c r="A139" s="109" t="s">
        <v>390</v>
      </c>
      <c r="B139" s="108">
        <v>801885432</v>
      </c>
    </row>
    <row r="140" spans="1:2" x14ac:dyDescent="0.25">
      <c r="A140" s="107" t="s">
        <v>212</v>
      </c>
      <c r="B140" s="108">
        <v>30720173</v>
      </c>
    </row>
    <row r="141" spans="1:2" x14ac:dyDescent="0.25">
      <c r="A141" s="109" t="s">
        <v>55</v>
      </c>
      <c r="B141" s="108">
        <v>30720173</v>
      </c>
    </row>
    <row r="142" spans="1:2" x14ac:dyDescent="0.25">
      <c r="A142" s="110" t="s">
        <v>213</v>
      </c>
      <c r="B142" s="111">
        <v>26266163</v>
      </c>
    </row>
    <row r="143" spans="1:2" x14ac:dyDescent="0.25">
      <c r="A143" s="109" t="s">
        <v>55</v>
      </c>
      <c r="B143" s="108">
        <v>26266163</v>
      </c>
    </row>
    <row r="144" spans="1:2" x14ac:dyDescent="0.25">
      <c r="A144" s="107" t="s">
        <v>140</v>
      </c>
      <c r="B144" s="108">
        <v>19104618</v>
      </c>
    </row>
    <row r="145" spans="1:2" x14ac:dyDescent="0.25">
      <c r="A145" s="109" t="s">
        <v>55</v>
      </c>
      <c r="B145" s="108">
        <v>19104618</v>
      </c>
    </row>
    <row r="146" spans="1:2" x14ac:dyDescent="0.25">
      <c r="A146" s="107" t="s">
        <v>141</v>
      </c>
      <c r="B146" s="108">
        <v>831721069</v>
      </c>
    </row>
    <row r="147" spans="1:2" x14ac:dyDescent="0.25">
      <c r="A147" s="109" t="s">
        <v>55</v>
      </c>
      <c r="B147" s="108">
        <v>367585062</v>
      </c>
    </row>
    <row r="148" spans="1:2" x14ac:dyDescent="0.25">
      <c r="A148" s="109" t="s">
        <v>390</v>
      </c>
      <c r="B148" s="108">
        <v>464136007</v>
      </c>
    </row>
    <row r="149" spans="1:2" x14ac:dyDescent="0.25">
      <c r="A149" s="107" t="s">
        <v>142</v>
      </c>
      <c r="B149" s="108">
        <v>8000000</v>
      </c>
    </row>
    <row r="150" spans="1:2" x14ac:dyDescent="0.25">
      <c r="A150" s="109" t="s">
        <v>55</v>
      </c>
      <c r="B150" s="108">
        <v>8000000</v>
      </c>
    </row>
    <row r="151" spans="1:2" x14ac:dyDescent="0.25">
      <c r="A151" s="107" t="s">
        <v>254</v>
      </c>
      <c r="B151" s="108">
        <v>27177495</v>
      </c>
    </row>
    <row r="152" spans="1:2" x14ac:dyDescent="0.25">
      <c r="A152" s="109" t="s">
        <v>55</v>
      </c>
      <c r="B152" s="108">
        <v>27177495</v>
      </c>
    </row>
    <row r="153" spans="1:2" x14ac:dyDescent="0.25">
      <c r="A153" s="107" t="s">
        <v>143</v>
      </c>
      <c r="B153" s="108">
        <v>17669013</v>
      </c>
    </row>
    <row r="154" spans="1:2" x14ac:dyDescent="0.25">
      <c r="A154" s="109" t="s">
        <v>55</v>
      </c>
      <c r="B154" s="108">
        <v>17669013</v>
      </c>
    </row>
    <row r="155" spans="1:2" x14ac:dyDescent="0.25">
      <c r="A155" s="107" t="s">
        <v>144</v>
      </c>
      <c r="B155" s="108">
        <v>135400000</v>
      </c>
    </row>
    <row r="156" spans="1:2" x14ac:dyDescent="0.25">
      <c r="A156" s="109" t="s">
        <v>55</v>
      </c>
      <c r="B156" s="108">
        <v>127400000</v>
      </c>
    </row>
    <row r="157" spans="1:2" x14ac:dyDescent="0.25">
      <c r="A157" s="109" t="s">
        <v>390</v>
      </c>
      <c r="B157" s="108">
        <v>8000000</v>
      </c>
    </row>
    <row r="158" spans="1:2" x14ac:dyDescent="0.25">
      <c r="A158" s="107" t="s">
        <v>145</v>
      </c>
      <c r="B158" s="108">
        <v>10256069</v>
      </c>
    </row>
    <row r="159" spans="1:2" x14ac:dyDescent="0.25">
      <c r="A159" s="109" t="s">
        <v>55</v>
      </c>
      <c r="B159" s="108">
        <v>10256069</v>
      </c>
    </row>
    <row r="160" spans="1:2" x14ac:dyDescent="0.25">
      <c r="A160" s="107" t="s">
        <v>146</v>
      </c>
      <c r="B160" s="108">
        <v>26628573</v>
      </c>
    </row>
    <row r="161" spans="1:2" x14ac:dyDescent="0.25">
      <c r="A161" s="109" t="s">
        <v>55</v>
      </c>
      <c r="B161" s="108">
        <v>26628573</v>
      </c>
    </row>
    <row r="162" spans="1:2" x14ac:dyDescent="0.25">
      <c r="A162" s="107" t="s">
        <v>147</v>
      </c>
      <c r="B162" s="108">
        <v>93018612</v>
      </c>
    </row>
    <row r="163" spans="1:2" x14ac:dyDescent="0.25">
      <c r="A163" s="109" t="s">
        <v>55</v>
      </c>
      <c r="B163" s="108">
        <v>54736457</v>
      </c>
    </row>
    <row r="164" spans="1:2" x14ac:dyDescent="0.25">
      <c r="A164" s="109" t="s">
        <v>390</v>
      </c>
      <c r="B164" s="108">
        <v>38282155</v>
      </c>
    </row>
    <row r="165" spans="1:2" x14ac:dyDescent="0.25">
      <c r="A165" s="107" t="s">
        <v>214</v>
      </c>
      <c r="B165" s="108">
        <v>33017454</v>
      </c>
    </row>
    <row r="166" spans="1:2" x14ac:dyDescent="0.25">
      <c r="A166" s="109" t="s">
        <v>55</v>
      </c>
      <c r="B166" s="108">
        <v>26017454</v>
      </c>
    </row>
    <row r="167" spans="1:2" x14ac:dyDescent="0.25">
      <c r="A167" s="109" t="s">
        <v>390</v>
      </c>
      <c r="B167" s="108">
        <v>7000000</v>
      </c>
    </row>
    <row r="168" spans="1:2" x14ac:dyDescent="0.25">
      <c r="A168" s="107" t="s">
        <v>149</v>
      </c>
      <c r="B168" s="108">
        <v>4827392840</v>
      </c>
    </row>
    <row r="169" spans="1:2" x14ac:dyDescent="0.25">
      <c r="A169" s="109" t="s">
        <v>55</v>
      </c>
      <c r="B169" s="108">
        <v>4578598812</v>
      </c>
    </row>
    <row r="170" spans="1:2" x14ac:dyDescent="0.25">
      <c r="A170" s="109" t="s">
        <v>390</v>
      </c>
      <c r="B170" s="108">
        <v>248794028</v>
      </c>
    </row>
    <row r="171" spans="1:2" x14ac:dyDescent="0.25">
      <c r="A171" s="107" t="s">
        <v>150</v>
      </c>
      <c r="B171" s="108">
        <v>9845459</v>
      </c>
    </row>
    <row r="172" spans="1:2" x14ac:dyDescent="0.25">
      <c r="A172" s="109" t="s">
        <v>55</v>
      </c>
      <c r="B172" s="108">
        <v>9845459</v>
      </c>
    </row>
    <row r="173" spans="1:2" x14ac:dyDescent="0.25">
      <c r="A173" s="107" t="s">
        <v>151</v>
      </c>
      <c r="B173" s="108">
        <v>4749415</v>
      </c>
    </row>
    <row r="174" spans="1:2" x14ac:dyDescent="0.25">
      <c r="A174" s="109" t="s">
        <v>55</v>
      </c>
      <c r="B174" s="108">
        <v>4749415</v>
      </c>
    </row>
    <row r="175" spans="1:2" x14ac:dyDescent="0.25">
      <c r="A175" s="107" t="s">
        <v>392</v>
      </c>
      <c r="B175" s="108">
        <v>16790146</v>
      </c>
    </row>
    <row r="176" spans="1:2" x14ac:dyDescent="0.25">
      <c r="A176" s="109" t="s">
        <v>55</v>
      </c>
      <c r="B176" s="108">
        <v>16790146</v>
      </c>
    </row>
    <row r="177" spans="1:2" x14ac:dyDescent="0.25">
      <c r="A177" s="107" t="s">
        <v>153</v>
      </c>
      <c r="B177" s="108">
        <v>42686805</v>
      </c>
    </row>
    <row r="178" spans="1:2" x14ac:dyDescent="0.25">
      <c r="A178" s="109" t="s">
        <v>55</v>
      </c>
      <c r="B178" s="108">
        <v>32686805</v>
      </c>
    </row>
    <row r="179" spans="1:2" x14ac:dyDescent="0.25">
      <c r="A179" s="109" t="s">
        <v>390</v>
      </c>
      <c r="B179" s="108">
        <v>10000000</v>
      </c>
    </row>
    <row r="180" spans="1:2" x14ac:dyDescent="0.25">
      <c r="A180" s="107" t="s">
        <v>154</v>
      </c>
      <c r="B180" s="108">
        <v>22734127</v>
      </c>
    </row>
    <row r="181" spans="1:2" x14ac:dyDescent="0.25">
      <c r="A181" s="109" t="s">
        <v>55</v>
      </c>
      <c r="B181" s="108">
        <v>22734127</v>
      </c>
    </row>
    <row r="182" spans="1:2" x14ac:dyDescent="0.25">
      <c r="A182" s="107" t="s">
        <v>393</v>
      </c>
      <c r="B182" s="108">
        <v>23638017</v>
      </c>
    </row>
    <row r="183" spans="1:2" x14ac:dyDescent="0.25">
      <c r="A183" s="109" t="s">
        <v>55</v>
      </c>
      <c r="B183" s="108">
        <v>23638017</v>
      </c>
    </row>
    <row r="184" spans="1:2" x14ac:dyDescent="0.25">
      <c r="A184" s="107" t="s">
        <v>156</v>
      </c>
      <c r="B184" s="108">
        <v>11684375</v>
      </c>
    </row>
    <row r="185" spans="1:2" x14ac:dyDescent="0.25">
      <c r="A185" s="109" t="s">
        <v>55</v>
      </c>
      <c r="B185" s="108">
        <v>11684375</v>
      </c>
    </row>
    <row r="186" spans="1:2" x14ac:dyDescent="0.25">
      <c r="A186" s="107" t="s">
        <v>157</v>
      </c>
      <c r="B186" s="108">
        <v>9330920</v>
      </c>
    </row>
    <row r="187" spans="1:2" x14ac:dyDescent="0.25">
      <c r="A187" s="109" t="s">
        <v>55</v>
      </c>
      <c r="B187" s="108">
        <v>9330920</v>
      </c>
    </row>
    <row r="188" spans="1:2" x14ac:dyDescent="0.25">
      <c r="A188" s="107" t="s">
        <v>394</v>
      </c>
      <c r="B188" s="108">
        <v>12409013</v>
      </c>
    </row>
    <row r="189" spans="1:2" x14ac:dyDescent="0.25">
      <c r="A189" s="109" t="s">
        <v>55</v>
      </c>
      <c r="B189" s="108">
        <v>12409013</v>
      </c>
    </row>
    <row r="190" spans="1:2" x14ac:dyDescent="0.25">
      <c r="A190" s="105" t="s">
        <v>159</v>
      </c>
      <c r="B190" s="106">
        <v>2516593883</v>
      </c>
    </row>
    <row r="191" spans="1:2" x14ac:dyDescent="0.25">
      <c r="A191" s="107" t="s">
        <v>160</v>
      </c>
      <c r="B191" s="108">
        <v>9416767</v>
      </c>
    </row>
    <row r="192" spans="1:2" x14ac:dyDescent="0.25">
      <c r="A192" s="109" t="s">
        <v>55</v>
      </c>
      <c r="B192" s="108">
        <v>9416767</v>
      </c>
    </row>
    <row r="193" spans="1:2" x14ac:dyDescent="0.25">
      <c r="A193" s="107" t="s">
        <v>161</v>
      </c>
      <c r="B193" s="108">
        <v>51747384</v>
      </c>
    </row>
    <row r="194" spans="1:2" x14ac:dyDescent="0.25">
      <c r="A194" s="109" t="s">
        <v>55</v>
      </c>
      <c r="B194" s="108">
        <v>51747384</v>
      </c>
    </row>
    <row r="195" spans="1:2" x14ac:dyDescent="0.25">
      <c r="A195" s="107" t="s">
        <v>162</v>
      </c>
      <c r="B195" s="108">
        <v>13944866</v>
      </c>
    </row>
    <row r="196" spans="1:2" x14ac:dyDescent="0.25">
      <c r="A196" s="109" t="s">
        <v>55</v>
      </c>
      <c r="B196" s="108">
        <v>13944866</v>
      </c>
    </row>
    <row r="197" spans="1:2" x14ac:dyDescent="0.25">
      <c r="A197" s="107" t="s">
        <v>395</v>
      </c>
      <c r="B197" s="108">
        <v>5415579</v>
      </c>
    </row>
    <row r="198" spans="1:2" x14ac:dyDescent="0.25">
      <c r="A198" s="109" t="s">
        <v>55</v>
      </c>
      <c r="B198" s="108">
        <v>5415579</v>
      </c>
    </row>
    <row r="199" spans="1:2" x14ac:dyDescent="0.25">
      <c r="A199" s="107" t="s">
        <v>164</v>
      </c>
      <c r="B199" s="108">
        <v>2595022</v>
      </c>
    </row>
    <row r="200" spans="1:2" x14ac:dyDescent="0.25">
      <c r="A200" s="109" t="s">
        <v>55</v>
      </c>
      <c r="B200" s="108">
        <v>2595022</v>
      </c>
    </row>
    <row r="201" spans="1:2" x14ac:dyDescent="0.25">
      <c r="A201" s="107" t="s">
        <v>165</v>
      </c>
      <c r="B201" s="108">
        <v>46075768</v>
      </c>
    </row>
    <row r="202" spans="1:2" x14ac:dyDescent="0.25">
      <c r="A202" s="109" t="s">
        <v>55</v>
      </c>
      <c r="B202" s="108">
        <v>46075768</v>
      </c>
    </row>
    <row r="203" spans="1:2" x14ac:dyDescent="0.25">
      <c r="A203" s="107" t="s">
        <v>166</v>
      </c>
      <c r="B203" s="108">
        <v>14028450</v>
      </c>
    </row>
    <row r="204" spans="1:2" x14ac:dyDescent="0.25">
      <c r="A204" s="109" t="s">
        <v>55</v>
      </c>
      <c r="B204" s="108">
        <v>14028450</v>
      </c>
    </row>
    <row r="205" spans="1:2" x14ac:dyDescent="0.25">
      <c r="A205" s="107" t="s">
        <v>167</v>
      </c>
      <c r="B205" s="108">
        <v>888042996</v>
      </c>
    </row>
    <row r="206" spans="1:2" x14ac:dyDescent="0.25">
      <c r="A206" s="109" t="s">
        <v>55</v>
      </c>
      <c r="B206" s="108">
        <v>888042996</v>
      </c>
    </row>
    <row r="207" spans="1:2" x14ac:dyDescent="0.25">
      <c r="A207" s="110" t="s">
        <v>168</v>
      </c>
      <c r="B207" s="111">
        <v>20940127</v>
      </c>
    </row>
    <row r="208" spans="1:2" x14ac:dyDescent="0.25">
      <c r="A208" s="109" t="s">
        <v>55</v>
      </c>
      <c r="B208" s="108">
        <v>20940127</v>
      </c>
    </row>
    <row r="209" spans="1:2" x14ac:dyDescent="0.25">
      <c r="A209" s="107" t="s">
        <v>169</v>
      </c>
      <c r="B209" s="108">
        <v>27652779</v>
      </c>
    </row>
    <row r="210" spans="1:2" x14ac:dyDescent="0.25">
      <c r="A210" s="109" t="s">
        <v>55</v>
      </c>
      <c r="B210" s="108">
        <v>27652779</v>
      </c>
    </row>
    <row r="211" spans="1:2" x14ac:dyDescent="0.25">
      <c r="A211" s="107" t="s">
        <v>170</v>
      </c>
      <c r="B211" s="108">
        <v>52128571</v>
      </c>
    </row>
    <row r="212" spans="1:2" x14ac:dyDescent="0.25">
      <c r="A212" s="109" t="s">
        <v>55</v>
      </c>
      <c r="B212" s="108">
        <v>52128571</v>
      </c>
    </row>
    <row r="213" spans="1:2" x14ac:dyDescent="0.25">
      <c r="A213" s="107" t="s">
        <v>249</v>
      </c>
      <c r="B213" s="108">
        <v>64670449</v>
      </c>
    </row>
    <row r="214" spans="1:2" x14ac:dyDescent="0.25">
      <c r="A214" s="109" t="s">
        <v>55</v>
      </c>
      <c r="B214" s="108">
        <v>39670449</v>
      </c>
    </row>
    <row r="215" spans="1:2" x14ac:dyDescent="0.25">
      <c r="A215" s="109" t="s">
        <v>390</v>
      </c>
      <c r="B215" s="108">
        <v>25000000</v>
      </c>
    </row>
    <row r="216" spans="1:2" x14ac:dyDescent="0.25">
      <c r="A216" s="107" t="s">
        <v>171</v>
      </c>
      <c r="B216" s="108">
        <v>35996191</v>
      </c>
    </row>
    <row r="217" spans="1:2" x14ac:dyDescent="0.25">
      <c r="A217" s="109" t="s">
        <v>55</v>
      </c>
      <c r="B217" s="108">
        <v>35996191</v>
      </c>
    </row>
    <row r="218" spans="1:2" x14ac:dyDescent="0.25">
      <c r="A218" s="107" t="s">
        <v>172</v>
      </c>
      <c r="B218" s="108">
        <v>4875197</v>
      </c>
    </row>
    <row r="219" spans="1:2" x14ac:dyDescent="0.25">
      <c r="A219" s="109" t="s">
        <v>55</v>
      </c>
      <c r="B219" s="108">
        <v>4875197</v>
      </c>
    </row>
    <row r="220" spans="1:2" x14ac:dyDescent="0.25">
      <c r="A220" s="107" t="s">
        <v>173</v>
      </c>
      <c r="B220" s="108">
        <v>87044111</v>
      </c>
    </row>
    <row r="221" spans="1:2" x14ac:dyDescent="0.25">
      <c r="A221" s="109" t="s">
        <v>55</v>
      </c>
      <c r="B221" s="108">
        <v>87044111</v>
      </c>
    </row>
    <row r="222" spans="1:2" x14ac:dyDescent="0.25">
      <c r="A222" s="107" t="s">
        <v>174</v>
      </c>
      <c r="B222" s="108">
        <v>124069117</v>
      </c>
    </row>
    <row r="223" spans="1:2" x14ac:dyDescent="0.25">
      <c r="A223" s="109" t="s">
        <v>55</v>
      </c>
      <c r="B223" s="108">
        <v>124069117</v>
      </c>
    </row>
    <row r="224" spans="1:2" x14ac:dyDescent="0.25">
      <c r="A224" s="107" t="s">
        <v>396</v>
      </c>
      <c r="B224" s="108">
        <v>22096356</v>
      </c>
    </row>
    <row r="225" spans="1:2" x14ac:dyDescent="0.25">
      <c r="A225" s="109" t="s">
        <v>55</v>
      </c>
      <c r="B225" s="108">
        <v>22096356</v>
      </c>
    </row>
    <row r="226" spans="1:2" x14ac:dyDescent="0.25">
      <c r="A226" s="107" t="s">
        <v>176</v>
      </c>
      <c r="B226" s="108">
        <v>74400376</v>
      </c>
    </row>
    <row r="227" spans="1:2" x14ac:dyDescent="0.25">
      <c r="A227" s="109" t="s">
        <v>55</v>
      </c>
      <c r="B227" s="108">
        <v>74400376</v>
      </c>
    </row>
    <row r="228" spans="1:2" x14ac:dyDescent="0.25">
      <c r="A228" s="107" t="s">
        <v>177</v>
      </c>
      <c r="B228" s="108">
        <v>55062911</v>
      </c>
    </row>
    <row r="229" spans="1:2" x14ac:dyDescent="0.25">
      <c r="A229" s="109" t="s">
        <v>55</v>
      </c>
      <c r="B229" s="108">
        <v>55062911</v>
      </c>
    </row>
    <row r="230" spans="1:2" x14ac:dyDescent="0.25">
      <c r="A230" s="107" t="s">
        <v>178</v>
      </c>
      <c r="B230" s="108">
        <v>98704727</v>
      </c>
    </row>
    <row r="231" spans="1:2" x14ac:dyDescent="0.25">
      <c r="A231" s="109" t="s">
        <v>55</v>
      </c>
      <c r="B231" s="108">
        <v>98704727</v>
      </c>
    </row>
    <row r="232" spans="1:2" x14ac:dyDescent="0.25">
      <c r="A232" s="107" t="s">
        <v>179</v>
      </c>
      <c r="B232" s="108">
        <v>1267520</v>
      </c>
    </row>
    <row r="233" spans="1:2" x14ac:dyDescent="0.25">
      <c r="A233" s="109" t="s">
        <v>55</v>
      </c>
      <c r="B233" s="108">
        <v>1267520</v>
      </c>
    </row>
    <row r="234" spans="1:2" x14ac:dyDescent="0.25">
      <c r="A234" s="107" t="s">
        <v>180</v>
      </c>
      <c r="B234" s="108">
        <v>6946391</v>
      </c>
    </row>
    <row r="235" spans="1:2" x14ac:dyDescent="0.25">
      <c r="A235" s="109" t="s">
        <v>55</v>
      </c>
      <c r="B235" s="108">
        <v>6946391</v>
      </c>
    </row>
    <row r="236" spans="1:2" x14ac:dyDescent="0.25">
      <c r="A236" s="107" t="s">
        <v>181</v>
      </c>
      <c r="B236" s="108">
        <v>4614018</v>
      </c>
    </row>
    <row r="237" spans="1:2" x14ac:dyDescent="0.25">
      <c r="A237" s="109" t="s">
        <v>55</v>
      </c>
      <c r="B237" s="108">
        <v>4614018</v>
      </c>
    </row>
    <row r="238" spans="1:2" x14ac:dyDescent="0.25">
      <c r="A238" s="107" t="s">
        <v>182</v>
      </c>
      <c r="B238" s="108">
        <v>43531837</v>
      </c>
    </row>
    <row r="239" spans="1:2" x14ac:dyDescent="0.25">
      <c r="A239" s="109" t="s">
        <v>55</v>
      </c>
      <c r="B239" s="108">
        <v>43531837</v>
      </c>
    </row>
    <row r="240" spans="1:2" x14ac:dyDescent="0.25">
      <c r="A240" s="107" t="s">
        <v>183</v>
      </c>
      <c r="B240" s="108">
        <v>45757477</v>
      </c>
    </row>
    <row r="241" spans="1:2" x14ac:dyDescent="0.25">
      <c r="A241" s="109" t="s">
        <v>55</v>
      </c>
      <c r="B241" s="108">
        <v>45757477</v>
      </c>
    </row>
    <row r="242" spans="1:2" x14ac:dyDescent="0.25">
      <c r="A242" s="107" t="s">
        <v>184</v>
      </c>
      <c r="B242" s="108">
        <v>22912012</v>
      </c>
    </row>
    <row r="243" spans="1:2" x14ac:dyDescent="0.25">
      <c r="A243" s="109" t="s">
        <v>55</v>
      </c>
      <c r="B243" s="108">
        <v>22912012</v>
      </c>
    </row>
    <row r="244" spans="1:2" x14ac:dyDescent="0.25">
      <c r="A244" s="107" t="s">
        <v>185</v>
      </c>
      <c r="B244" s="108">
        <v>7340629</v>
      </c>
    </row>
    <row r="245" spans="1:2" x14ac:dyDescent="0.25">
      <c r="A245" s="109" t="s">
        <v>55</v>
      </c>
      <c r="B245" s="108">
        <v>7340629</v>
      </c>
    </row>
    <row r="246" spans="1:2" x14ac:dyDescent="0.25">
      <c r="A246" s="107" t="s">
        <v>186</v>
      </c>
      <c r="B246" s="108">
        <v>7098736</v>
      </c>
    </row>
    <row r="247" spans="1:2" x14ac:dyDescent="0.25">
      <c r="A247" s="109" t="s">
        <v>55</v>
      </c>
      <c r="B247" s="108">
        <v>7098736</v>
      </c>
    </row>
    <row r="248" spans="1:2" x14ac:dyDescent="0.25">
      <c r="A248" s="107" t="s">
        <v>187</v>
      </c>
      <c r="B248" s="108">
        <v>8635136</v>
      </c>
    </row>
    <row r="249" spans="1:2" x14ac:dyDescent="0.25">
      <c r="A249" s="109" t="s">
        <v>55</v>
      </c>
      <c r="B249" s="108">
        <v>8635136</v>
      </c>
    </row>
    <row r="250" spans="1:2" x14ac:dyDescent="0.25">
      <c r="A250" s="107" t="s">
        <v>188</v>
      </c>
      <c r="B250" s="108">
        <v>269328174</v>
      </c>
    </row>
    <row r="251" spans="1:2" x14ac:dyDescent="0.25">
      <c r="A251" s="109" t="s">
        <v>55</v>
      </c>
      <c r="B251" s="108">
        <v>269328174</v>
      </c>
    </row>
    <row r="252" spans="1:2" x14ac:dyDescent="0.25">
      <c r="A252" s="107" t="s">
        <v>189</v>
      </c>
      <c r="B252" s="108">
        <v>49745200</v>
      </c>
    </row>
    <row r="253" spans="1:2" x14ac:dyDescent="0.25">
      <c r="A253" s="109" t="s">
        <v>55</v>
      </c>
      <c r="B253" s="108">
        <v>49745200</v>
      </c>
    </row>
    <row r="254" spans="1:2" x14ac:dyDescent="0.25">
      <c r="A254" s="107" t="s">
        <v>190</v>
      </c>
      <c r="B254" s="108">
        <v>148869287</v>
      </c>
    </row>
    <row r="255" spans="1:2" x14ac:dyDescent="0.25">
      <c r="A255" s="109" t="s">
        <v>55</v>
      </c>
      <c r="B255" s="108">
        <v>148869287</v>
      </c>
    </row>
    <row r="256" spans="1:2" x14ac:dyDescent="0.25">
      <c r="A256" s="107" t="s">
        <v>191</v>
      </c>
      <c r="B256" s="108">
        <v>124664226</v>
      </c>
    </row>
    <row r="257" spans="1:2" x14ac:dyDescent="0.25">
      <c r="A257" s="109" t="s">
        <v>55</v>
      </c>
      <c r="B257" s="108">
        <v>124664226</v>
      </c>
    </row>
    <row r="258" spans="1:2" x14ac:dyDescent="0.25">
      <c r="A258" s="107" t="s">
        <v>192</v>
      </c>
      <c r="B258" s="108">
        <v>76975494</v>
      </c>
    </row>
    <row r="259" spans="1:2" x14ac:dyDescent="0.25">
      <c r="A259" s="109" t="s">
        <v>55</v>
      </c>
      <c r="B259" s="108">
        <v>76975494</v>
      </c>
    </row>
    <row r="260" spans="1:2" x14ac:dyDescent="0.25">
      <c r="A260" s="105" t="s">
        <v>193</v>
      </c>
      <c r="B260" s="106">
        <v>666159</v>
      </c>
    </row>
    <row r="261" spans="1:2" x14ac:dyDescent="0.25">
      <c r="A261" s="107" t="s">
        <v>194</v>
      </c>
      <c r="B261" s="108">
        <v>394875</v>
      </c>
    </row>
    <row r="262" spans="1:2" x14ac:dyDescent="0.25">
      <c r="A262" s="109" t="s">
        <v>55</v>
      </c>
      <c r="B262" s="108">
        <v>394875</v>
      </c>
    </row>
    <row r="263" spans="1:2" x14ac:dyDescent="0.25">
      <c r="A263" s="107" t="s">
        <v>195</v>
      </c>
      <c r="B263" s="108">
        <v>39606</v>
      </c>
    </row>
    <row r="264" spans="1:2" x14ac:dyDescent="0.25">
      <c r="A264" s="109" t="s">
        <v>55</v>
      </c>
      <c r="B264" s="108">
        <v>39606</v>
      </c>
    </row>
    <row r="265" spans="1:2" x14ac:dyDescent="0.25">
      <c r="A265" s="107" t="s">
        <v>196</v>
      </c>
      <c r="B265" s="108">
        <v>30000</v>
      </c>
    </row>
    <row r="266" spans="1:2" x14ac:dyDescent="0.25">
      <c r="A266" s="109" t="s">
        <v>55</v>
      </c>
      <c r="B266" s="108">
        <v>30000</v>
      </c>
    </row>
    <row r="267" spans="1:2" x14ac:dyDescent="0.25">
      <c r="A267" s="107" t="s">
        <v>197</v>
      </c>
      <c r="B267" s="108">
        <v>201678</v>
      </c>
    </row>
    <row r="268" spans="1:2" x14ac:dyDescent="0.25">
      <c r="A268" s="109" t="s">
        <v>55</v>
      </c>
      <c r="B268" s="108">
        <v>201678</v>
      </c>
    </row>
    <row r="269" spans="1:2" x14ac:dyDescent="0.25">
      <c r="A269" s="105" t="s">
        <v>198</v>
      </c>
      <c r="B269" s="106">
        <v>9351627000</v>
      </c>
    </row>
    <row r="270" spans="1:2" x14ac:dyDescent="0.25">
      <c r="A270" s="107" t="s">
        <v>198</v>
      </c>
      <c r="B270" s="108">
        <v>9351627000</v>
      </c>
    </row>
    <row r="271" spans="1:2" x14ac:dyDescent="0.25">
      <c r="A271" s="109" t="s">
        <v>57</v>
      </c>
      <c r="B271" s="108">
        <v>9351627000</v>
      </c>
    </row>
    <row r="272" spans="1:2" x14ac:dyDescent="0.25">
      <c r="A272" s="105" t="s">
        <v>199</v>
      </c>
      <c r="B272" s="106">
        <v>1745452112</v>
      </c>
    </row>
    <row r="273" spans="1:2" x14ac:dyDescent="0.25">
      <c r="A273" s="107" t="s">
        <v>200</v>
      </c>
      <c r="B273" s="108">
        <v>1745452112</v>
      </c>
    </row>
    <row r="274" spans="1:2" x14ac:dyDescent="0.25">
      <c r="A274" s="109" t="s">
        <v>51</v>
      </c>
      <c r="B274" s="108">
        <v>664713384</v>
      </c>
    </row>
    <row r="275" spans="1:2" x14ac:dyDescent="0.25">
      <c r="A275" s="109" t="s">
        <v>53</v>
      </c>
      <c r="B275" s="108">
        <v>10063079</v>
      </c>
    </row>
    <row r="276" spans="1:2" x14ac:dyDescent="0.25">
      <c r="A276" s="109" t="s">
        <v>54</v>
      </c>
      <c r="B276" s="108">
        <v>148546621</v>
      </c>
    </row>
    <row r="277" spans="1:2" x14ac:dyDescent="0.25">
      <c r="A277" s="109" t="s">
        <v>390</v>
      </c>
      <c r="B277" s="108">
        <v>265484816</v>
      </c>
    </row>
    <row r="278" spans="1:2" x14ac:dyDescent="0.25">
      <c r="A278" s="109" t="s">
        <v>241</v>
      </c>
      <c r="B278" s="108">
        <v>656644213</v>
      </c>
    </row>
    <row r="279" spans="1:2" x14ac:dyDescent="0.25">
      <c r="A279" s="105" t="s">
        <v>201</v>
      </c>
      <c r="B279" s="106">
        <v>4370817834</v>
      </c>
    </row>
    <row r="280" spans="1:2" x14ac:dyDescent="0.25">
      <c r="A280" s="107" t="s">
        <v>202</v>
      </c>
      <c r="B280" s="108">
        <v>180560008</v>
      </c>
    </row>
    <row r="281" spans="1:2" x14ac:dyDescent="0.25">
      <c r="A281" s="109" t="s">
        <v>55</v>
      </c>
      <c r="B281" s="108">
        <v>180560008</v>
      </c>
    </row>
    <row r="282" spans="1:2" x14ac:dyDescent="0.25">
      <c r="A282" s="107" t="s">
        <v>203</v>
      </c>
      <c r="B282" s="108">
        <v>47445193</v>
      </c>
    </row>
    <row r="283" spans="1:2" x14ac:dyDescent="0.25">
      <c r="A283" s="109" t="s">
        <v>55</v>
      </c>
      <c r="B283" s="108">
        <v>47445193</v>
      </c>
    </row>
    <row r="284" spans="1:2" x14ac:dyDescent="0.25">
      <c r="A284" s="107" t="s">
        <v>204</v>
      </c>
      <c r="B284" s="108">
        <v>2467040768</v>
      </c>
    </row>
    <row r="285" spans="1:2" x14ac:dyDescent="0.25">
      <c r="A285" s="109" t="s">
        <v>55</v>
      </c>
      <c r="B285" s="108">
        <v>2467040768</v>
      </c>
    </row>
    <row r="286" spans="1:2" x14ac:dyDescent="0.25">
      <c r="A286" s="107" t="s">
        <v>205</v>
      </c>
      <c r="B286" s="108">
        <v>300000000</v>
      </c>
    </row>
    <row r="287" spans="1:2" x14ac:dyDescent="0.25">
      <c r="A287" s="109" t="s">
        <v>55</v>
      </c>
      <c r="B287" s="108">
        <v>300000000</v>
      </c>
    </row>
    <row r="288" spans="1:2" x14ac:dyDescent="0.25">
      <c r="A288" s="107" t="s">
        <v>206</v>
      </c>
      <c r="B288" s="108">
        <v>30000000</v>
      </c>
    </row>
    <row r="289" spans="1:2" x14ac:dyDescent="0.25">
      <c r="A289" s="109" t="s">
        <v>55</v>
      </c>
      <c r="B289" s="108">
        <v>30000000</v>
      </c>
    </row>
    <row r="290" spans="1:2" x14ac:dyDescent="0.25">
      <c r="A290" s="107" t="s">
        <v>207</v>
      </c>
      <c r="B290" s="108">
        <v>30000000</v>
      </c>
    </row>
    <row r="291" spans="1:2" x14ac:dyDescent="0.25">
      <c r="A291" s="109" t="s">
        <v>55</v>
      </c>
      <c r="B291" s="108">
        <v>30000000</v>
      </c>
    </row>
    <row r="292" spans="1:2" x14ac:dyDescent="0.25">
      <c r="A292" s="107" t="s">
        <v>208</v>
      </c>
      <c r="B292" s="108">
        <v>1255811473</v>
      </c>
    </row>
    <row r="293" spans="1:2" x14ac:dyDescent="0.25">
      <c r="A293" s="109" t="s">
        <v>55</v>
      </c>
      <c r="B293" s="108">
        <v>1255811473</v>
      </c>
    </row>
    <row r="294" spans="1:2" x14ac:dyDescent="0.25">
      <c r="A294" s="107" t="s">
        <v>209</v>
      </c>
      <c r="B294" s="108">
        <v>59960392</v>
      </c>
    </row>
    <row r="295" spans="1:2" x14ac:dyDescent="0.25">
      <c r="A295" s="109" t="s">
        <v>55</v>
      </c>
      <c r="B295" s="108">
        <v>59960392</v>
      </c>
    </row>
  </sheetData>
  <autoFilter ref="A9:B295">
    <filterColumn colId="0" showButton="0"/>
  </autoFilter>
  <mergeCells count="1">
    <mergeCell ref="A9:B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2"/>
  <sheetViews>
    <sheetView zoomScaleNormal="100" workbookViewId="0">
      <selection activeCell="B2" sqref="B2"/>
    </sheetView>
  </sheetViews>
  <sheetFormatPr baseColWidth="10" defaultRowHeight="15" x14ac:dyDescent="0.25"/>
  <cols>
    <col min="1" max="1" width="72.28515625" customWidth="1"/>
    <col min="2" max="2" width="20.140625" bestFit="1" customWidth="1"/>
    <col min="3" max="3" width="13.7109375" bestFit="1" customWidth="1"/>
  </cols>
  <sheetData>
    <row r="1" spans="1:2" x14ac:dyDescent="0.25">
      <c r="A1" s="7"/>
      <c r="B1" s="6" t="s">
        <v>22</v>
      </c>
    </row>
    <row r="2" spans="1:2" x14ac:dyDescent="0.25">
      <c r="A2" s="9" t="s">
        <v>24</v>
      </c>
      <c r="B2" s="6">
        <f>SUM(B5:B82)/3</f>
        <v>53121890109.999977</v>
      </c>
    </row>
    <row r="3" spans="1:2" ht="6" customHeight="1" x14ac:dyDescent="0.25">
      <c r="A3" s="7"/>
      <c r="B3" s="7"/>
    </row>
    <row r="4" spans="1:2" x14ac:dyDescent="0.25">
      <c r="A4" s="8" t="s">
        <v>23</v>
      </c>
      <c r="B4" s="5"/>
    </row>
    <row r="5" spans="1:2" x14ac:dyDescent="0.25">
      <c r="A5" s="1" t="s">
        <v>0</v>
      </c>
      <c r="B5" s="123">
        <v>10262995370.23</v>
      </c>
    </row>
    <row r="6" spans="1:2" x14ac:dyDescent="0.25">
      <c r="A6" s="3" t="s">
        <v>1</v>
      </c>
      <c r="B6" s="124">
        <v>388192599.56</v>
      </c>
    </row>
    <row r="7" spans="1:2" x14ac:dyDescent="0.25">
      <c r="A7" s="2" t="s">
        <v>2</v>
      </c>
      <c r="B7" s="125">
        <v>388192599.56</v>
      </c>
    </row>
    <row r="8" spans="1:2" x14ac:dyDescent="0.25">
      <c r="A8" s="3" t="s">
        <v>3</v>
      </c>
      <c r="B8" s="124">
        <v>2113725045.9000001</v>
      </c>
    </row>
    <row r="9" spans="1:2" x14ac:dyDescent="0.25">
      <c r="A9" s="2" t="s">
        <v>4</v>
      </c>
      <c r="B9" s="125">
        <v>158647957</v>
      </c>
    </row>
    <row r="10" spans="1:2" x14ac:dyDescent="0.25">
      <c r="A10" s="2" t="s">
        <v>5</v>
      </c>
      <c r="B10" s="125">
        <v>1331441089.8399999</v>
      </c>
    </row>
    <row r="11" spans="1:2" x14ac:dyDescent="0.25">
      <c r="A11" s="2" t="s">
        <v>6</v>
      </c>
      <c r="B11" s="125">
        <v>563668903.33000004</v>
      </c>
    </row>
    <row r="12" spans="1:2" x14ac:dyDescent="0.25">
      <c r="A12" s="2" t="s">
        <v>7</v>
      </c>
      <c r="B12" s="125">
        <v>59967095.729999997</v>
      </c>
    </row>
    <row r="13" spans="1:2" x14ac:dyDescent="0.25">
      <c r="A13" s="3" t="s">
        <v>8</v>
      </c>
      <c r="B13" s="124">
        <v>2542241633.1199999</v>
      </c>
    </row>
    <row r="14" spans="1:2" x14ac:dyDescent="0.25">
      <c r="A14" s="2" t="s">
        <v>9</v>
      </c>
      <c r="B14" s="125">
        <v>233058864</v>
      </c>
    </row>
    <row r="15" spans="1:2" x14ac:dyDescent="0.25">
      <c r="A15" s="2" t="s">
        <v>10</v>
      </c>
      <c r="B15" s="125">
        <v>176027642.94999999</v>
      </c>
    </row>
    <row r="16" spans="1:2" x14ac:dyDescent="0.25">
      <c r="A16" s="2" t="s">
        <v>11</v>
      </c>
      <c r="B16" s="125">
        <v>6504557</v>
      </c>
    </row>
    <row r="17" spans="1:2" x14ac:dyDescent="0.25">
      <c r="A17" s="2" t="s">
        <v>12</v>
      </c>
      <c r="B17" s="125">
        <v>210560008.31999999</v>
      </c>
    </row>
    <row r="18" spans="1:2" x14ac:dyDescent="0.25">
      <c r="A18" s="2" t="s">
        <v>13</v>
      </c>
      <c r="B18" s="125">
        <v>1916090560.8499999</v>
      </c>
    </row>
    <row r="19" spans="1:2" x14ac:dyDescent="0.25">
      <c r="A19" s="3" t="s">
        <v>14</v>
      </c>
      <c r="B19" s="124">
        <v>930991545.87</v>
      </c>
    </row>
    <row r="20" spans="1:2" x14ac:dyDescent="0.25">
      <c r="A20" s="2" t="s">
        <v>15</v>
      </c>
      <c r="B20" s="125">
        <v>930991545.87</v>
      </c>
    </row>
    <row r="21" spans="1:2" x14ac:dyDescent="0.25">
      <c r="A21" s="3" t="s">
        <v>16</v>
      </c>
      <c r="B21" s="124">
        <v>3909899992.9200001</v>
      </c>
    </row>
    <row r="22" spans="1:2" x14ac:dyDescent="0.25">
      <c r="A22" s="2" t="s">
        <v>17</v>
      </c>
      <c r="B22" s="125">
        <v>3882001678.9200001</v>
      </c>
    </row>
    <row r="23" spans="1:2" x14ac:dyDescent="0.25">
      <c r="A23" s="2" t="s">
        <v>18</v>
      </c>
      <c r="B23" s="125">
        <v>27898314</v>
      </c>
    </row>
    <row r="24" spans="1:2" x14ac:dyDescent="0.25">
      <c r="A24" s="3" t="s">
        <v>19</v>
      </c>
      <c r="B24" s="124">
        <v>377944552.86000001</v>
      </c>
    </row>
    <row r="25" spans="1:2" x14ac:dyDescent="0.25">
      <c r="A25" s="2" t="s">
        <v>20</v>
      </c>
      <c r="B25" s="125">
        <v>77944552.859999999</v>
      </c>
    </row>
    <row r="26" spans="1:2" x14ac:dyDescent="0.25">
      <c r="A26" s="2" t="s">
        <v>21</v>
      </c>
      <c r="B26" s="125">
        <v>300000000</v>
      </c>
    </row>
    <row r="27" spans="1:2" x14ac:dyDescent="0.25">
      <c r="A27" s="1" t="s">
        <v>255</v>
      </c>
      <c r="B27" s="13">
        <v>30358810573.740002</v>
      </c>
    </row>
    <row r="28" spans="1:2" x14ac:dyDescent="0.25">
      <c r="A28" s="3" t="s">
        <v>256</v>
      </c>
      <c r="B28" s="10">
        <v>55452718</v>
      </c>
    </row>
    <row r="29" spans="1:2" x14ac:dyDescent="0.25">
      <c r="A29" s="2" t="s">
        <v>257</v>
      </c>
      <c r="B29" s="11">
        <v>50281</v>
      </c>
    </row>
    <row r="30" spans="1:2" x14ac:dyDescent="0.25">
      <c r="A30" s="2" t="s">
        <v>258</v>
      </c>
      <c r="B30" s="11">
        <v>2414409</v>
      </c>
    </row>
    <row r="31" spans="1:2" x14ac:dyDescent="0.25">
      <c r="A31" s="3" t="s">
        <v>259</v>
      </c>
      <c r="B31" s="10">
        <v>52988028</v>
      </c>
    </row>
    <row r="32" spans="1:2" x14ac:dyDescent="0.25">
      <c r="A32" s="2" t="s">
        <v>260</v>
      </c>
      <c r="B32" s="11">
        <v>2033303953.99</v>
      </c>
    </row>
    <row r="33" spans="1:2" x14ac:dyDescent="0.25">
      <c r="A33" s="2" t="s">
        <v>261</v>
      </c>
      <c r="B33" s="11">
        <v>1152220185</v>
      </c>
    </row>
    <row r="34" spans="1:2" x14ac:dyDescent="0.25">
      <c r="A34" s="2" t="s">
        <v>262</v>
      </c>
      <c r="B34" s="11">
        <v>26628573.140000001</v>
      </c>
    </row>
    <row r="35" spans="1:2" x14ac:dyDescent="0.25">
      <c r="A35" s="2" t="s">
        <v>263</v>
      </c>
      <c r="B35" s="11">
        <v>831721068.85000002</v>
      </c>
    </row>
    <row r="36" spans="1:2" x14ac:dyDescent="0.25">
      <c r="A36" s="3" t="s">
        <v>264</v>
      </c>
      <c r="B36" s="10">
        <v>22734127</v>
      </c>
    </row>
    <row r="37" spans="1:2" x14ac:dyDescent="0.25">
      <c r="A37" s="2" t="s">
        <v>265</v>
      </c>
      <c r="B37" s="11">
        <v>4832808418.7799997</v>
      </c>
    </row>
    <row r="38" spans="1:2" x14ac:dyDescent="0.25">
      <c r="A38" s="2" t="s">
        <v>266</v>
      </c>
      <c r="B38" s="11">
        <v>4832808418.7799997</v>
      </c>
    </row>
    <row r="39" spans="1:2" x14ac:dyDescent="0.25">
      <c r="A39" s="3" t="s">
        <v>267</v>
      </c>
      <c r="B39" s="10">
        <v>1020351637.84</v>
      </c>
    </row>
    <row r="40" spans="1:2" x14ac:dyDescent="0.25">
      <c r="A40" s="2" t="s">
        <v>268</v>
      </c>
      <c r="B40" s="11">
        <v>437108636.95999998</v>
      </c>
    </row>
    <row r="41" spans="1:2" x14ac:dyDescent="0.25">
      <c r="A41" s="2" t="s">
        <v>269</v>
      </c>
      <c r="B41" s="11">
        <v>583243000.88</v>
      </c>
    </row>
    <row r="42" spans="1:2" x14ac:dyDescent="0.25">
      <c r="A42" s="3" t="s">
        <v>270</v>
      </c>
      <c r="B42" s="10">
        <v>19774711686.779999</v>
      </c>
    </row>
    <row r="43" spans="1:2" x14ac:dyDescent="0.25">
      <c r="A43" s="2" t="s">
        <v>271</v>
      </c>
      <c r="B43" s="11">
        <v>14973251626.459999</v>
      </c>
    </row>
    <row r="44" spans="1:2" x14ac:dyDescent="0.25">
      <c r="A44" s="2" t="s">
        <v>272</v>
      </c>
      <c r="B44" s="11">
        <v>736967271.89999998</v>
      </c>
    </row>
    <row r="45" spans="1:2" x14ac:dyDescent="0.25">
      <c r="A45" s="2" t="s">
        <v>273</v>
      </c>
      <c r="B45" s="11">
        <v>3768568290.2399998</v>
      </c>
    </row>
    <row r="46" spans="1:2" x14ac:dyDescent="0.25">
      <c r="A46" s="2" t="s">
        <v>274</v>
      </c>
      <c r="B46" s="11">
        <v>87044111</v>
      </c>
    </row>
    <row r="47" spans="1:2" x14ac:dyDescent="0.25">
      <c r="A47" s="2" t="s">
        <v>275</v>
      </c>
      <c r="B47" s="10">
        <v>208880387.18000001</v>
      </c>
    </row>
    <row r="48" spans="1:2" x14ac:dyDescent="0.25">
      <c r="A48" s="3" t="s">
        <v>276</v>
      </c>
      <c r="B48" s="11">
        <v>2012340962.3499999</v>
      </c>
    </row>
    <row r="49" spans="1:3" x14ac:dyDescent="0.25">
      <c r="A49" s="2" t="s">
        <v>277</v>
      </c>
      <c r="B49" s="11">
        <v>5128038</v>
      </c>
    </row>
    <row r="50" spans="1:3" x14ac:dyDescent="0.25">
      <c r="A50" s="2" t="s">
        <v>278</v>
      </c>
      <c r="B50" s="11">
        <v>1108038340</v>
      </c>
    </row>
    <row r="51" spans="1:3" x14ac:dyDescent="0.25">
      <c r="A51" s="2" t="s">
        <v>279</v>
      </c>
      <c r="B51" s="11">
        <v>16790146.030000001</v>
      </c>
    </row>
    <row r="52" spans="1:3" x14ac:dyDescent="0.25">
      <c r="A52" s="2" t="s">
        <v>280</v>
      </c>
      <c r="B52" s="10">
        <v>275398504.25999999</v>
      </c>
    </row>
    <row r="53" spans="1:3" x14ac:dyDescent="0.25">
      <c r="A53" s="2" t="s">
        <v>281</v>
      </c>
      <c r="B53" s="11">
        <v>606985934.05999994</v>
      </c>
    </row>
    <row r="54" spans="1:3" x14ac:dyDescent="0.25">
      <c r="A54" s="3" t="s">
        <v>282</v>
      </c>
      <c r="B54" s="11">
        <v>629841196</v>
      </c>
    </row>
    <row r="55" spans="1:3" x14ac:dyDescent="0.25">
      <c r="A55" s="2" t="s">
        <v>283</v>
      </c>
      <c r="B55" s="11">
        <v>629841196</v>
      </c>
    </row>
    <row r="56" spans="1:3" x14ac:dyDescent="0.25">
      <c r="A56" s="1" t="s">
        <v>284</v>
      </c>
      <c r="B56" s="13">
        <v>2491812953.48</v>
      </c>
    </row>
    <row r="57" spans="1:3" x14ac:dyDescent="0.25">
      <c r="A57" s="3" t="s">
        <v>285</v>
      </c>
      <c r="B57" s="10">
        <v>894941089.98000002</v>
      </c>
      <c r="C57" s="126"/>
    </row>
    <row r="58" spans="1:3" x14ac:dyDescent="0.25">
      <c r="A58" s="2" t="s">
        <v>286</v>
      </c>
      <c r="B58" s="11">
        <v>154983787</v>
      </c>
      <c r="C58" s="126"/>
    </row>
    <row r="59" spans="1:3" x14ac:dyDescent="0.25">
      <c r="A59" s="2" t="s">
        <v>287</v>
      </c>
      <c r="B59" s="11">
        <v>739957302.98000002</v>
      </c>
      <c r="C59" s="126"/>
    </row>
    <row r="60" spans="1:3" x14ac:dyDescent="0.25">
      <c r="A60" s="3" t="s">
        <v>288</v>
      </c>
      <c r="B60" s="10">
        <v>430850147.5</v>
      </c>
      <c r="C60" s="126"/>
    </row>
    <row r="61" spans="1:3" x14ac:dyDescent="0.25">
      <c r="A61" s="2" t="s">
        <v>289</v>
      </c>
      <c r="B61" s="11">
        <v>430850147.5</v>
      </c>
      <c r="C61" s="126"/>
    </row>
    <row r="62" spans="1:3" x14ac:dyDescent="0.25">
      <c r="A62" s="3" t="s">
        <v>290</v>
      </c>
      <c r="B62" s="10">
        <v>26542294.699999999</v>
      </c>
      <c r="C62" s="126"/>
    </row>
    <row r="63" spans="1:3" x14ac:dyDescent="0.25">
      <c r="A63" s="2" t="s">
        <v>291</v>
      </c>
      <c r="B63" s="11">
        <v>12503020</v>
      </c>
      <c r="C63" s="126"/>
    </row>
    <row r="64" spans="1:3" x14ac:dyDescent="0.25">
      <c r="A64" s="2" t="s">
        <v>292</v>
      </c>
      <c r="B64" s="11">
        <v>14039274.699999999</v>
      </c>
      <c r="C64" s="126"/>
    </row>
    <row r="65" spans="1:3" x14ac:dyDescent="0.25">
      <c r="A65" s="3" t="s">
        <v>293</v>
      </c>
      <c r="B65" s="10">
        <v>454940307.26999998</v>
      </c>
      <c r="C65" s="126"/>
    </row>
    <row r="66" spans="1:3" x14ac:dyDescent="0.25">
      <c r="A66" s="2" t="s">
        <v>294</v>
      </c>
      <c r="B66" s="11">
        <v>388574925.92000002</v>
      </c>
      <c r="C66" s="126"/>
    </row>
    <row r="67" spans="1:3" x14ac:dyDescent="0.25">
      <c r="A67" s="2" t="s">
        <v>295</v>
      </c>
      <c r="B67" s="11">
        <v>66365381.350000001</v>
      </c>
      <c r="C67" s="126"/>
    </row>
    <row r="68" spans="1:3" x14ac:dyDescent="0.25">
      <c r="A68" s="3" t="s">
        <v>296</v>
      </c>
      <c r="B68" s="10">
        <v>69766551.879999995</v>
      </c>
      <c r="C68" s="126"/>
    </row>
    <row r="69" spans="1:3" x14ac:dyDescent="0.25">
      <c r="A69" s="2" t="s">
        <v>297</v>
      </c>
      <c r="B69" s="11">
        <v>69766551.879999995</v>
      </c>
      <c r="C69" s="126"/>
    </row>
    <row r="70" spans="1:3" x14ac:dyDescent="0.25">
      <c r="A70" s="3" t="s">
        <v>298</v>
      </c>
      <c r="B70" s="10">
        <v>91423066.689999998</v>
      </c>
      <c r="C70" s="126"/>
    </row>
    <row r="71" spans="1:3" x14ac:dyDescent="0.25">
      <c r="A71" s="2" t="s">
        <v>299</v>
      </c>
      <c r="B71" s="11">
        <v>91423066.689999998</v>
      </c>
      <c r="C71" s="126"/>
    </row>
    <row r="72" spans="1:3" x14ac:dyDescent="0.25">
      <c r="A72" s="3" t="s">
        <v>300</v>
      </c>
      <c r="B72" s="10">
        <v>479443691.06</v>
      </c>
      <c r="C72" s="126"/>
    </row>
    <row r="73" spans="1:3" x14ac:dyDescent="0.25">
      <c r="A73" s="2" t="s">
        <v>301</v>
      </c>
      <c r="B73" s="11">
        <v>479443691.06</v>
      </c>
      <c r="C73" s="126"/>
    </row>
    <row r="74" spans="1:3" x14ac:dyDescent="0.25">
      <c r="A74" s="3" t="s">
        <v>302</v>
      </c>
      <c r="B74" s="10">
        <v>43905804.399999999</v>
      </c>
      <c r="C74" s="126"/>
    </row>
    <row r="75" spans="1:3" x14ac:dyDescent="0.25">
      <c r="A75" s="2" t="s">
        <v>303</v>
      </c>
      <c r="B75" s="11">
        <v>9820048</v>
      </c>
    </row>
    <row r="76" spans="1:3" x14ac:dyDescent="0.25">
      <c r="A76" s="2" t="s">
        <v>304</v>
      </c>
      <c r="B76" s="11">
        <v>34085756.399999999</v>
      </c>
      <c r="C76" s="126"/>
    </row>
    <row r="77" spans="1:3" x14ac:dyDescent="0.25">
      <c r="A77" s="1" t="s">
        <v>305</v>
      </c>
      <c r="B77" s="13">
        <v>10008271212.549999</v>
      </c>
    </row>
    <row r="78" spans="1:3" x14ac:dyDescent="0.25">
      <c r="A78" s="3" t="s">
        <v>309</v>
      </c>
      <c r="B78" s="10">
        <v>656644212.54999995</v>
      </c>
      <c r="C78" s="126"/>
    </row>
    <row r="79" spans="1:3" x14ac:dyDescent="0.25">
      <c r="A79" s="2" t="s">
        <v>306</v>
      </c>
      <c r="B79" s="11">
        <v>656644212.54999995</v>
      </c>
      <c r="C79" s="126"/>
    </row>
    <row r="80" spans="1:3" x14ac:dyDescent="0.25">
      <c r="A80" s="3" t="s">
        <v>310</v>
      </c>
      <c r="B80" s="10">
        <v>9351627000</v>
      </c>
      <c r="C80" s="126"/>
    </row>
    <row r="81" spans="1:3" x14ac:dyDescent="0.25">
      <c r="A81" s="2" t="s">
        <v>307</v>
      </c>
      <c r="B81" s="11">
        <v>4886689206</v>
      </c>
      <c r="C81" s="126"/>
    </row>
    <row r="82" spans="1:3" x14ac:dyDescent="0.25">
      <c r="A82" s="4" t="s">
        <v>308</v>
      </c>
      <c r="B82" s="12">
        <v>4464937794</v>
      </c>
    </row>
  </sheetData>
  <pageMargins left="0.70866141732283472" right="0.70866141732283472" top="0.74803149606299213" bottom="0.74803149606299213" header="0.31496062992125984" footer="0.31496062992125984"/>
  <pageSetup scale="58" orientation="portrait" r:id="rId1"/>
  <ignoredErrors>
    <ignoredError sqref="B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C13" sqref="C13:D13"/>
    </sheetView>
  </sheetViews>
  <sheetFormatPr baseColWidth="10" defaultRowHeight="15" x14ac:dyDescent="0.25"/>
  <cols>
    <col min="1" max="1" width="80.140625" customWidth="1"/>
    <col min="2" max="2" width="18.42578125" style="29" customWidth="1"/>
    <col min="4" max="4" width="16.85546875" style="29" customWidth="1"/>
  </cols>
  <sheetData>
    <row r="1" spans="1:2" ht="15" customHeight="1" x14ac:dyDescent="0.25">
      <c r="A1" s="7"/>
      <c r="B1" s="6" t="s">
        <v>22</v>
      </c>
    </row>
    <row r="2" spans="1:2" x14ac:dyDescent="0.25">
      <c r="A2" s="9" t="s">
        <v>25</v>
      </c>
      <c r="B2" s="6">
        <f>(SUM(B5:B18))+B19+B20</f>
        <v>53121890110</v>
      </c>
    </row>
    <row r="3" spans="1:2" ht="6" customHeight="1" x14ac:dyDescent="0.25">
      <c r="A3" s="7"/>
      <c r="B3" s="14"/>
    </row>
    <row r="4" spans="1:2" x14ac:dyDescent="0.25">
      <c r="A4" s="15" t="s">
        <v>26</v>
      </c>
      <c r="B4" s="16"/>
    </row>
    <row r="5" spans="1:2" ht="18.75" customHeight="1" x14ac:dyDescent="0.25">
      <c r="A5" s="17" t="s">
        <v>312</v>
      </c>
      <c r="B5" s="18" t="s">
        <v>311</v>
      </c>
    </row>
    <row r="6" spans="1:2" x14ac:dyDescent="0.25">
      <c r="A6" s="19" t="s">
        <v>313</v>
      </c>
      <c r="B6" s="20" t="s">
        <v>311</v>
      </c>
    </row>
    <row r="7" spans="1:2" x14ac:dyDescent="0.25">
      <c r="A7" s="21" t="s">
        <v>314</v>
      </c>
      <c r="B7" s="22">
        <v>666159</v>
      </c>
    </row>
    <row r="8" spans="1:2" x14ac:dyDescent="0.25">
      <c r="A8" s="19" t="s">
        <v>315</v>
      </c>
      <c r="B8" s="23" t="s">
        <v>311</v>
      </c>
    </row>
    <row r="9" spans="1:2" x14ac:dyDescent="0.25">
      <c r="A9" s="21" t="s">
        <v>316</v>
      </c>
      <c r="B9" s="23">
        <v>15766573108</v>
      </c>
    </row>
    <row r="10" spans="1:2" x14ac:dyDescent="0.25">
      <c r="A10" s="21" t="s">
        <v>317</v>
      </c>
      <c r="B10" s="23">
        <v>28491808</v>
      </c>
    </row>
    <row r="11" spans="1:2" x14ac:dyDescent="0.25">
      <c r="A11" s="21" t="s">
        <v>318</v>
      </c>
      <c r="B11" s="23">
        <v>4652944071</v>
      </c>
    </row>
    <row r="12" spans="1:2" x14ac:dyDescent="0.25">
      <c r="A12" s="19" t="s">
        <v>319</v>
      </c>
      <c r="B12" s="23" t="s">
        <v>311</v>
      </c>
    </row>
    <row r="13" spans="1:2" x14ac:dyDescent="0.25">
      <c r="A13" s="21" t="s">
        <v>326</v>
      </c>
      <c r="B13" s="23">
        <v>1516841642</v>
      </c>
    </row>
    <row r="14" spans="1:2" x14ac:dyDescent="0.25">
      <c r="A14" s="21" t="s">
        <v>320</v>
      </c>
      <c r="B14" s="23">
        <v>403218552</v>
      </c>
    </row>
    <row r="15" spans="1:2" x14ac:dyDescent="0.25">
      <c r="A15" s="19" t="s">
        <v>321</v>
      </c>
      <c r="B15" s="23" t="s">
        <v>311</v>
      </c>
    </row>
    <row r="16" spans="1:2" x14ac:dyDescent="0.25">
      <c r="A16" s="21" t="s">
        <v>322</v>
      </c>
      <c r="B16" s="23">
        <v>10696000</v>
      </c>
    </row>
    <row r="17" spans="1:2" x14ac:dyDescent="0.25">
      <c r="A17" s="19" t="s">
        <v>323</v>
      </c>
      <c r="B17" s="23" t="s">
        <v>311</v>
      </c>
    </row>
    <row r="18" spans="1:2" x14ac:dyDescent="0.25">
      <c r="A18" s="21" t="s">
        <v>324</v>
      </c>
      <c r="B18" s="24">
        <v>25199125351</v>
      </c>
    </row>
    <row r="19" spans="1:2" x14ac:dyDescent="0.25">
      <c r="A19" s="25" t="s">
        <v>325</v>
      </c>
      <c r="B19" s="26">
        <v>4886689206</v>
      </c>
    </row>
    <row r="20" spans="1:2" x14ac:dyDescent="0.25">
      <c r="A20" s="25" t="s">
        <v>327</v>
      </c>
      <c r="B20" s="26">
        <v>656644213</v>
      </c>
    </row>
    <row r="21" spans="1:2" x14ac:dyDescent="0.25">
      <c r="A21" s="27"/>
      <c r="B21" s="28"/>
    </row>
    <row r="22" spans="1:2" x14ac:dyDescent="0.25">
      <c r="A22" t="s">
        <v>311</v>
      </c>
    </row>
    <row r="23" spans="1:2" x14ac:dyDescent="0.25">
      <c r="A23" t="s">
        <v>311</v>
      </c>
    </row>
    <row r="24" spans="1:2" x14ac:dyDescent="0.25">
      <c r="A24" t="s">
        <v>311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B6" sqref="B6"/>
    </sheetView>
  </sheetViews>
  <sheetFormatPr baseColWidth="10" defaultColWidth="9.140625" defaultRowHeight="15.75" x14ac:dyDescent="0.25"/>
  <cols>
    <col min="1" max="1" width="68.5703125" style="76" customWidth="1"/>
    <col min="2" max="2" width="17.140625" style="77" customWidth="1"/>
    <col min="3" max="237" width="9.140625" style="76"/>
    <col min="238" max="238" width="11.42578125" style="76" customWidth="1"/>
    <col min="239" max="239" width="50.7109375" style="76" customWidth="1"/>
    <col min="240" max="240" width="17.140625" style="76" customWidth="1"/>
    <col min="241" max="493" width="9.140625" style="76"/>
    <col min="494" max="494" width="11.42578125" style="76" customWidth="1"/>
    <col min="495" max="495" width="50.7109375" style="76" customWidth="1"/>
    <col min="496" max="496" width="17.140625" style="76" customWidth="1"/>
    <col min="497" max="749" width="9.140625" style="76"/>
    <col min="750" max="750" width="11.42578125" style="76" customWidth="1"/>
    <col min="751" max="751" width="50.7109375" style="76" customWidth="1"/>
    <col min="752" max="752" width="17.140625" style="76" customWidth="1"/>
    <col min="753" max="1005" width="9.140625" style="76"/>
    <col min="1006" max="1006" width="11.42578125" style="76" customWidth="1"/>
    <col min="1007" max="1007" width="50.7109375" style="76" customWidth="1"/>
    <col min="1008" max="1008" width="17.140625" style="76" customWidth="1"/>
    <col min="1009" max="1261" width="9.140625" style="76"/>
    <col min="1262" max="1262" width="11.42578125" style="76" customWidth="1"/>
    <col min="1263" max="1263" width="50.7109375" style="76" customWidth="1"/>
    <col min="1264" max="1264" width="17.140625" style="76" customWidth="1"/>
    <col min="1265" max="1517" width="9.140625" style="76"/>
    <col min="1518" max="1518" width="11.42578125" style="76" customWidth="1"/>
    <col min="1519" max="1519" width="50.7109375" style="76" customWidth="1"/>
    <col min="1520" max="1520" width="17.140625" style="76" customWidth="1"/>
    <col min="1521" max="1773" width="9.140625" style="76"/>
    <col min="1774" max="1774" width="11.42578125" style="76" customWidth="1"/>
    <col min="1775" max="1775" width="50.7109375" style="76" customWidth="1"/>
    <col min="1776" max="1776" width="17.140625" style="76" customWidth="1"/>
    <col min="1777" max="2029" width="9.140625" style="76"/>
    <col min="2030" max="2030" width="11.42578125" style="76" customWidth="1"/>
    <col min="2031" max="2031" width="50.7109375" style="76" customWidth="1"/>
    <col min="2032" max="2032" width="17.140625" style="76" customWidth="1"/>
    <col min="2033" max="2285" width="9.140625" style="76"/>
    <col min="2286" max="2286" width="11.42578125" style="76" customWidth="1"/>
    <col min="2287" max="2287" width="50.7109375" style="76" customWidth="1"/>
    <col min="2288" max="2288" width="17.140625" style="76" customWidth="1"/>
    <col min="2289" max="2541" width="9.140625" style="76"/>
    <col min="2542" max="2542" width="11.42578125" style="76" customWidth="1"/>
    <col min="2543" max="2543" width="50.7109375" style="76" customWidth="1"/>
    <col min="2544" max="2544" width="17.140625" style="76" customWidth="1"/>
    <col min="2545" max="2797" width="9.140625" style="76"/>
    <col min="2798" max="2798" width="11.42578125" style="76" customWidth="1"/>
    <col min="2799" max="2799" width="50.7109375" style="76" customWidth="1"/>
    <col min="2800" max="2800" width="17.140625" style="76" customWidth="1"/>
    <col min="2801" max="3053" width="9.140625" style="76"/>
    <col min="3054" max="3054" width="11.42578125" style="76" customWidth="1"/>
    <col min="3055" max="3055" width="50.7109375" style="76" customWidth="1"/>
    <col min="3056" max="3056" width="17.140625" style="76" customWidth="1"/>
    <col min="3057" max="3309" width="9.140625" style="76"/>
    <col min="3310" max="3310" width="11.42578125" style="76" customWidth="1"/>
    <col min="3311" max="3311" width="50.7109375" style="76" customWidth="1"/>
    <col min="3312" max="3312" width="17.140625" style="76" customWidth="1"/>
    <col min="3313" max="3565" width="9.140625" style="76"/>
    <col min="3566" max="3566" width="11.42578125" style="76" customWidth="1"/>
    <col min="3567" max="3567" width="50.7109375" style="76" customWidth="1"/>
    <col min="3568" max="3568" width="17.140625" style="76" customWidth="1"/>
    <col min="3569" max="3821" width="9.140625" style="76"/>
    <col min="3822" max="3822" width="11.42578125" style="76" customWidth="1"/>
    <col min="3823" max="3823" width="50.7109375" style="76" customWidth="1"/>
    <col min="3824" max="3824" width="17.140625" style="76" customWidth="1"/>
    <col min="3825" max="4077" width="9.140625" style="76"/>
    <col min="4078" max="4078" width="11.42578125" style="76" customWidth="1"/>
    <col min="4079" max="4079" width="50.7109375" style="76" customWidth="1"/>
    <col min="4080" max="4080" width="17.140625" style="76" customWidth="1"/>
    <col min="4081" max="4333" width="9.140625" style="76"/>
    <col min="4334" max="4334" width="11.42578125" style="76" customWidth="1"/>
    <col min="4335" max="4335" width="50.7109375" style="76" customWidth="1"/>
    <col min="4336" max="4336" width="17.140625" style="76" customWidth="1"/>
    <col min="4337" max="4589" width="9.140625" style="76"/>
    <col min="4590" max="4590" width="11.42578125" style="76" customWidth="1"/>
    <col min="4591" max="4591" width="50.7109375" style="76" customWidth="1"/>
    <col min="4592" max="4592" width="17.140625" style="76" customWidth="1"/>
    <col min="4593" max="4845" width="9.140625" style="76"/>
    <col min="4846" max="4846" width="11.42578125" style="76" customWidth="1"/>
    <col min="4847" max="4847" width="50.7109375" style="76" customWidth="1"/>
    <col min="4848" max="4848" width="17.140625" style="76" customWidth="1"/>
    <col min="4849" max="5101" width="9.140625" style="76"/>
    <col min="5102" max="5102" width="11.42578125" style="76" customWidth="1"/>
    <col min="5103" max="5103" width="50.7109375" style="76" customWidth="1"/>
    <col min="5104" max="5104" width="17.140625" style="76" customWidth="1"/>
    <col min="5105" max="5357" width="9.140625" style="76"/>
    <col min="5358" max="5358" width="11.42578125" style="76" customWidth="1"/>
    <col min="5359" max="5359" width="50.7109375" style="76" customWidth="1"/>
    <col min="5360" max="5360" width="17.140625" style="76" customWidth="1"/>
    <col min="5361" max="5613" width="9.140625" style="76"/>
    <col min="5614" max="5614" width="11.42578125" style="76" customWidth="1"/>
    <col min="5615" max="5615" width="50.7109375" style="76" customWidth="1"/>
    <col min="5616" max="5616" width="17.140625" style="76" customWidth="1"/>
    <col min="5617" max="5869" width="9.140625" style="76"/>
    <col min="5870" max="5870" width="11.42578125" style="76" customWidth="1"/>
    <col min="5871" max="5871" width="50.7109375" style="76" customWidth="1"/>
    <col min="5872" max="5872" width="17.140625" style="76" customWidth="1"/>
    <col min="5873" max="6125" width="9.140625" style="76"/>
    <col min="6126" max="6126" width="11.42578125" style="76" customWidth="1"/>
    <col min="6127" max="6127" width="50.7109375" style="76" customWidth="1"/>
    <col min="6128" max="6128" width="17.140625" style="76" customWidth="1"/>
    <col min="6129" max="6381" width="9.140625" style="76"/>
    <col min="6382" max="6382" width="11.42578125" style="76" customWidth="1"/>
    <col min="6383" max="6383" width="50.7109375" style="76" customWidth="1"/>
    <col min="6384" max="6384" width="17.140625" style="76" customWidth="1"/>
    <col min="6385" max="6637" width="9.140625" style="76"/>
    <col min="6638" max="6638" width="11.42578125" style="76" customWidth="1"/>
    <col min="6639" max="6639" width="50.7109375" style="76" customWidth="1"/>
    <col min="6640" max="6640" width="17.140625" style="76" customWidth="1"/>
    <col min="6641" max="6893" width="9.140625" style="76"/>
    <col min="6894" max="6894" width="11.42578125" style="76" customWidth="1"/>
    <col min="6895" max="6895" width="50.7109375" style="76" customWidth="1"/>
    <col min="6896" max="6896" width="17.140625" style="76" customWidth="1"/>
    <col min="6897" max="7149" width="9.140625" style="76"/>
    <col min="7150" max="7150" width="11.42578125" style="76" customWidth="1"/>
    <col min="7151" max="7151" width="50.7109375" style="76" customWidth="1"/>
    <col min="7152" max="7152" width="17.140625" style="76" customWidth="1"/>
    <col min="7153" max="7405" width="9.140625" style="76"/>
    <col min="7406" max="7406" width="11.42578125" style="76" customWidth="1"/>
    <col min="7407" max="7407" width="50.7109375" style="76" customWidth="1"/>
    <col min="7408" max="7408" width="17.140625" style="76" customWidth="1"/>
    <col min="7409" max="7661" width="9.140625" style="76"/>
    <col min="7662" max="7662" width="11.42578125" style="76" customWidth="1"/>
    <col min="7663" max="7663" width="50.7109375" style="76" customWidth="1"/>
    <col min="7664" max="7664" width="17.140625" style="76" customWidth="1"/>
    <col min="7665" max="7917" width="9.140625" style="76"/>
    <col min="7918" max="7918" width="11.42578125" style="76" customWidth="1"/>
    <col min="7919" max="7919" width="50.7109375" style="76" customWidth="1"/>
    <col min="7920" max="7920" width="17.140625" style="76" customWidth="1"/>
    <col min="7921" max="8173" width="9.140625" style="76"/>
    <col min="8174" max="8174" width="11.42578125" style="76" customWidth="1"/>
    <col min="8175" max="8175" width="50.7109375" style="76" customWidth="1"/>
    <col min="8176" max="8176" width="17.140625" style="76" customWidth="1"/>
    <col min="8177" max="8429" width="9.140625" style="76"/>
    <col min="8430" max="8430" width="11.42578125" style="76" customWidth="1"/>
    <col min="8431" max="8431" width="50.7109375" style="76" customWidth="1"/>
    <col min="8432" max="8432" width="17.140625" style="76" customWidth="1"/>
    <col min="8433" max="8685" width="9.140625" style="76"/>
    <col min="8686" max="8686" width="11.42578125" style="76" customWidth="1"/>
    <col min="8687" max="8687" width="50.7109375" style="76" customWidth="1"/>
    <col min="8688" max="8688" width="17.140625" style="76" customWidth="1"/>
    <col min="8689" max="8941" width="9.140625" style="76"/>
    <col min="8942" max="8942" width="11.42578125" style="76" customWidth="1"/>
    <col min="8943" max="8943" width="50.7109375" style="76" customWidth="1"/>
    <col min="8944" max="8944" width="17.140625" style="76" customWidth="1"/>
    <col min="8945" max="9197" width="9.140625" style="76"/>
    <col min="9198" max="9198" width="11.42578125" style="76" customWidth="1"/>
    <col min="9199" max="9199" width="50.7109375" style="76" customWidth="1"/>
    <col min="9200" max="9200" width="17.140625" style="76" customWidth="1"/>
    <col min="9201" max="9453" width="9.140625" style="76"/>
    <col min="9454" max="9454" width="11.42578125" style="76" customWidth="1"/>
    <col min="9455" max="9455" width="50.7109375" style="76" customWidth="1"/>
    <col min="9456" max="9456" width="17.140625" style="76" customWidth="1"/>
    <col min="9457" max="9709" width="9.140625" style="76"/>
    <col min="9710" max="9710" width="11.42578125" style="76" customWidth="1"/>
    <col min="9711" max="9711" width="50.7109375" style="76" customWidth="1"/>
    <col min="9712" max="9712" width="17.140625" style="76" customWidth="1"/>
    <col min="9713" max="9965" width="9.140625" style="76"/>
    <col min="9966" max="9966" width="11.42578125" style="76" customWidth="1"/>
    <col min="9967" max="9967" width="50.7109375" style="76" customWidth="1"/>
    <col min="9968" max="9968" width="17.140625" style="76" customWidth="1"/>
    <col min="9969" max="10221" width="9.140625" style="76"/>
    <col min="10222" max="10222" width="11.42578125" style="76" customWidth="1"/>
    <col min="10223" max="10223" width="50.7109375" style="76" customWidth="1"/>
    <col min="10224" max="10224" width="17.140625" style="76" customWidth="1"/>
    <col min="10225" max="10477" width="9.140625" style="76"/>
    <col min="10478" max="10478" width="11.42578125" style="76" customWidth="1"/>
    <col min="10479" max="10479" width="50.7109375" style="76" customWidth="1"/>
    <col min="10480" max="10480" width="17.140625" style="76" customWidth="1"/>
    <col min="10481" max="10733" width="9.140625" style="76"/>
    <col min="10734" max="10734" width="11.42578125" style="76" customWidth="1"/>
    <col min="10735" max="10735" width="50.7109375" style="76" customWidth="1"/>
    <col min="10736" max="10736" width="17.140625" style="76" customWidth="1"/>
    <col min="10737" max="10989" width="9.140625" style="76"/>
    <col min="10990" max="10990" width="11.42578125" style="76" customWidth="1"/>
    <col min="10991" max="10991" width="50.7109375" style="76" customWidth="1"/>
    <col min="10992" max="10992" width="17.140625" style="76" customWidth="1"/>
    <col min="10993" max="11245" width="9.140625" style="76"/>
    <col min="11246" max="11246" width="11.42578125" style="76" customWidth="1"/>
    <col min="11247" max="11247" width="50.7109375" style="76" customWidth="1"/>
    <col min="11248" max="11248" width="17.140625" style="76" customWidth="1"/>
    <col min="11249" max="11501" width="9.140625" style="76"/>
    <col min="11502" max="11502" width="11.42578125" style="76" customWidth="1"/>
    <col min="11503" max="11503" width="50.7109375" style="76" customWidth="1"/>
    <col min="11504" max="11504" width="17.140625" style="76" customWidth="1"/>
    <col min="11505" max="11757" width="9.140625" style="76"/>
    <col min="11758" max="11758" width="11.42578125" style="76" customWidth="1"/>
    <col min="11759" max="11759" width="50.7109375" style="76" customWidth="1"/>
    <col min="11760" max="11760" width="17.140625" style="76" customWidth="1"/>
    <col min="11761" max="12013" width="9.140625" style="76"/>
    <col min="12014" max="12014" width="11.42578125" style="76" customWidth="1"/>
    <col min="12015" max="12015" width="50.7109375" style="76" customWidth="1"/>
    <col min="12016" max="12016" width="17.140625" style="76" customWidth="1"/>
    <col min="12017" max="12269" width="9.140625" style="76"/>
    <col min="12270" max="12270" width="11.42578125" style="76" customWidth="1"/>
    <col min="12271" max="12271" width="50.7109375" style="76" customWidth="1"/>
    <col min="12272" max="12272" width="17.140625" style="76" customWidth="1"/>
    <col min="12273" max="12525" width="9.140625" style="76"/>
    <col min="12526" max="12526" width="11.42578125" style="76" customWidth="1"/>
    <col min="12527" max="12527" width="50.7109375" style="76" customWidth="1"/>
    <col min="12528" max="12528" width="17.140625" style="76" customWidth="1"/>
    <col min="12529" max="12781" width="9.140625" style="76"/>
    <col min="12782" max="12782" width="11.42578125" style="76" customWidth="1"/>
    <col min="12783" max="12783" width="50.7109375" style="76" customWidth="1"/>
    <col min="12784" max="12784" width="17.140625" style="76" customWidth="1"/>
    <col min="12785" max="13037" width="9.140625" style="76"/>
    <col min="13038" max="13038" width="11.42578125" style="76" customWidth="1"/>
    <col min="13039" max="13039" width="50.7109375" style="76" customWidth="1"/>
    <col min="13040" max="13040" width="17.140625" style="76" customWidth="1"/>
    <col min="13041" max="13293" width="9.140625" style="76"/>
    <col min="13294" max="13294" width="11.42578125" style="76" customWidth="1"/>
    <col min="13295" max="13295" width="50.7109375" style="76" customWidth="1"/>
    <col min="13296" max="13296" width="17.140625" style="76" customWidth="1"/>
    <col min="13297" max="13549" width="9.140625" style="76"/>
    <col min="13550" max="13550" width="11.42578125" style="76" customWidth="1"/>
    <col min="13551" max="13551" width="50.7109375" style="76" customWidth="1"/>
    <col min="13552" max="13552" width="17.140625" style="76" customWidth="1"/>
    <col min="13553" max="13805" width="9.140625" style="76"/>
    <col min="13806" max="13806" width="11.42578125" style="76" customWidth="1"/>
    <col min="13807" max="13807" width="50.7109375" style="76" customWidth="1"/>
    <col min="13808" max="13808" width="17.140625" style="76" customWidth="1"/>
    <col min="13809" max="14061" width="9.140625" style="76"/>
    <col min="14062" max="14062" width="11.42578125" style="76" customWidth="1"/>
    <col min="14063" max="14063" width="50.7109375" style="76" customWidth="1"/>
    <col min="14064" max="14064" width="17.140625" style="76" customWidth="1"/>
    <col min="14065" max="14317" width="9.140625" style="76"/>
    <col min="14318" max="14318" width="11.42578125" style="76" customWidth="1"/>
    <col min="14319" max="14319" width="50.7109375" style="76" customWidth="1"/>
    <col min="14320" max="14320" width="17.140625" style="76" customWidth="1"/>
    <col min="14321" max="14573" width="9.140625" style="76"/>
    <col min="14574" max="14574" width="11.42578125" style="76" customWidth="1"/>
    <col min="14575" max="14575" width="50.7109375" style="76" customWidth="1"/>
    <col min="14576" max="14576" width="17.140625" style="76" customWidth="1"/>
    <col min="14577" max="14829" width="9.140625" style="76"/>
    <col min="14830" max="14830" width="11.42578125" style="76" customWidth="1"/>
    <col min="14831" max="14831" width="50.7109375" style="76" customWidth="1"/>
    <col min="14832" max="14832" width="17.140625" style="76" customWidth="1"/>
    <col min="14833" max="15085" width="9.140625" style="76"/>
    <col min="15086" max="15086" width="11.42578125" style="76" customWidth="1"/>
    <col min="15087" max="15087" width="50.7109375" style="76" customWidth="1"/>
    <col min="15088" max="15088" width="17.140625" style="76" customWidth="1"/>
    <col min="15089" max="15341" width="9.140625" style="76"/>
    <col min="15342" max="15342" width="11.42578125" style="76" customWidth="1"/>
    <col min="15343" max="15343" width="50.7109375" style="76" customWidth="1"/>
    <col min="15344" max="15344" width="17.140625" style="76" customWidth="1"/>
    <col min="15345" max="15597" width="9.140625" style="76"/>
    <col min="15598" max="15598" width="11.42578125" style="76" customWidth="1"/>
    <col min="15599" max="15599" width="50.7109375" style="76" customWidth="1"/>
    <col min="15600" max="15600" width="17.140625" style="76" customWidth="1"/>
    <col min="15601" max="15853" width="9.140625" style="76"/>
    <col min="15854" max="15854" width="11.42578125" style="76" customWidth="1"/>
    <col min="15855" max="15855" width="50.7109375" style="76" customWidth="1"/>
    <col min="15856" max="15856" width="17.140625" style="76" customWidth="1"/>
    <col min="15857" max="16109" width="9.140625" style="76"/>
    <col min="16110" max="16110" width="11.42578125" style="76" customWidth="1"/>
    <col min="16111" max="16111" width="50.7109375" style="76" customWidth="1"/>
    <col min="16112" max="16112" width="17.140625" style="76" customWidth="1"/>
    <col min="16113" max="16384" width="9.140625" style="76"/>
  </cols>
  <sheetData>
    <row r="1" spans="1:2" x14ac:dyDescent="0.25">
      <c r="A1" s="74" t="s">
        <v>61</v>
      </c>
      <c r="B1" s="75" t="s">
        <v>91</v>
      </c>
    </row>
    <row r="2" spans="1:2" x14ac:dyDescent="0.25">
      <c r="A2" s="74" t="s">
        <v>90</v>
      </c>
    </row>
    <row r="3" spans="1:2" x14ac:dyDescent="0.25">
      <c r="A3" s="74" t="s">
        <v>64</v>
      </c>
    </row>
    <row r="4" spans="1:2" ht="18" customHeight="1" x14ac:dyDescent="0.25">
      <c r="A4" s="83"/>
      <c r="B4" s="78" t="s">
        <v>22</v>
      </c>
    </row>
    <row r="5" spans="1:2" x14ac:dyDescent="0.25">
      <c r="A5" s="94" t="s">
        <v>25</v>
      </c>
      <c r="B5" s="87">
        <f>B8+B16+B25+B35+B40+B45+B49+B51+B54</f>
        <v>53121890110</v>
      </c>
    </row>
    <row r="6" spans="1:2" x14ac:dyDescent="0.25">
      <c r="A6" s="95"/>
      <c r="B6" s="99"/>
    </row>
    <row r="7" spans="1:2" x14ac:dyDescent="0.25">
      <c r="A7" s="113" t="s">
        <v>89</v>
      </c>
      <c r="B7" s="114"/>
    </row>
    <row r="8" spans="1:2" x14ac:dyDescent="0.25">
      <c r="A8" s="96" t="s">
        <v>51</v>
      </c>
      <c r="B8" s="87">
        <v>8374522706</v>
      </c>
    </row>
    <row r="9" spans="1:2" x14ac:dyDescent="0.25">
      <c r="A9" s="97" t="s">
        <v>215</v>
      </c>
      <c r="B9" s="86">
        <v>3848566149</v>
      </c>
    </row>
    <row r="10" spans="1:2" x14ac:dyDescent="0.25">
      <c r="A10" s="97" t="s">
        <v>216</v>
      </c>
      <c r="B10" s="86">
        <v>43239004</v>
      </c>
    </row>
    <row r="11" spans="1:2" x14ac:dyDescent="0.25">
      <c r="A11" s="97" t="s">
        <v>217</v>
      </c>
      <c r="B11" s="86">
        <v>1003471448</v>
      </c>
    </row>
    <row r="12" spans="1:2" x14ac:dyDescent="0.25">
      <c r="A12" s="97" t="s">
        <v>218</v>
      </c>
      <c r="B12" s="86">
        <v>453822040</v>
      </c>
    </row>
    <row r="13" spans="1:2" x14ac:dyDescent="0.25">
      <c r="A13" s="97" t="s">
        <v>219</v>
      </c>
      <c r="B13" s="86">
        <v>2210349921</v>
      </c>
    </row>
    <row r="14" spans="1:2" x14ac:dyDescent="0.25">
      <c r="A14" s="97" t="s">
        <v>328</v>
      </c>
      <c r="B14" s="86">
        <v>664713384</v>
      </c>
    </row>
    <row r="15" spans="1:2" x14ac:dyDescent="0.25">
      <c r="A15" s="97" t="s">
        <v>220</v>
      </c>
      <c r="B15" s="86">
        <v>150360759</v>
      </c>
    </row>
    <row r="16" spans="1:2" x14ac:dyDescent="0.25">
      <c r="A16" s="96" t="s">
        <v>53</v>
      </c>
      <c r="B16" s="87">
        <v>195323272</v>
      </c>
    </row>
    <row r="17" spans="1:2" x14ac:dyDescent="0.25">
      <c r="A17" s="97" t="s">
        <v>329</v>
      </c>
      <c r="B17" s="86">
        <v>32636383</v>
      </c>
    </row>
    <row r="18" spans="1:2" x14ac:dyDescent="0.25">
      <c r="A18" s="97" t="s">
        <v>221</v>
      </c>
      <c r="B18" s="86">
        <v>80549203</v>
      </c>
    </row>
    <row r="19" spans="1:2" x14ac:dyDescent="0.25">
      <c r="A19" s="97" t="s">
        <v>330</v>
      </c>
      <c r="B19" s="86">
        <v>5000</v>
      </c>
    </row>
    <row r="20" spans="1:2" x14ac:dyDescent="0.25">
      <c r="A20" s="97" t="s">
        <v>222</v>
      </c>
      <c r="B20" s="86">
        <v>2865428</v>
      </c>
    </row>
    <row r="21" spans="1:2" x14ac:dyDescent="0.25">
      <c r="A21" s="97" t="s">
        <v>223</v>
      </c>
      <c r="B21" s="86">
        <v>3662567</v>
      </c>
    </row>
    <row r="22" spans="1:2" x14ac:dyDescent="0.25">
      <c r="A22" s="97" t="s">
        <v>224</v>
      </c>
      <c r="B22" s="86">
        <v>73388519</v>
      </c>
    </row>
    <row r="23" spans="1:2" x14ac:dyDescent="0.25">
      <c r="A23" s="97" t="s">
        <v>331</v>
      </c>
      <c r="B23" s="86">
        <v>514507</v>
      </c>
    </row>
    <row r="24" spans="1:2" x14ac:dyDescent="0.25">
      <c r="A24" s="97" t="s">
        <v>225</v>
      </c>
      <c r="B24" s="86">
        <v>1701665</v>
      </c>
    </row>
    <row r="25" spans="1:2" x14ac:dyDescent="0.25">
      <c r="A25" s="96" t="s">
        <v>54</v>
      </c>
      <c r="B25" s="87">
        <v>485983574</v>
      </c>
    </row>
    <row r="26" spans="1:2" x14ac:dyDescent="0.25">
      <c r="A26" s="97" t="s">
        <v>226</v>
      </c>
      <c r="B26" s="86">
        <v>70024578</v>
      </c>
    </row>
    <row r="27" spans="1:2" x14ac:dyDescent="0.25">
      <c r="A27" s="97" t="s">
        <v>227</v>
      </c>
      <c r="B27" s="86">
        <v>76806201</v>
      </c>
    </row>
    <row r="28" spans="1:2" x14ac:dyDescent="0.25">
      <c r="A28" s="97" t="s">
        <v>228</v>
      </c>
      <c r="B28" s="86">
        <v>48206225</v>
      </c>
    </row>
    <row r="29" spans="1:2" x14ac:dyDescent="0.25">
      <c r="A29" s="97" t="s">
        <v>229</v>
      </c>
      <c r="B29" s="86">
        <v>77818153</v>
      </c>
    </row>
    <row r="30" spans="1:2" x14ac:dyDescent="0.25">
      <c r="A30" s="97" t="s">
        <v>230</v>
      </c>
      <c r="B30" s="86">
        <v>48021263</v>
      </c>
    </row>
    <row r="31" spans="1:2" x14ac:dyDescent="0.25">
      <c r="A31" s="97" t="s">
        <v>231</v>
      </c>
      <c r="B31" s="86">
        <v>43002638</v>
      </c>
    </row>
    <row r="32" spans="1:2" x14ac:dyDescent="0.25">
      <c r="A32" s="97" t="s">
        <v>232</v>
      </c>
      <c r="B32" s="86">
        <v>13316070</v>
      </c>
    </row>
    <row r="33" spans="1:2" x14ac:dyDescent="0.25">
      <c r="A33" s="97" t="s">
        <v>233</v>
      </c>
      <c r="B33" s="86">
        <v>9934165</v>
      </c>
    </row>
    <row r="34" spans="1:2" x14ac:dyDescent="0.25">
      <c r="A34" s="97" t="s">
        <v>234</v>
      </c>
      <c r="B34" s="86">
        <v>98854282</v>
      </c>
    </row>
    <row r="35" spans="1:2" x14ac:dyDescent="0.25">
      <c r="A35" s="96" t="s">
        <v>55</v>
      </c>
      <c r="B35" s="87">
        <v>29291866581</v>
      </c>
    </row>
    <row r="36" spans="1:2" x14ac:dyDescent="0.25">
      <c r="A36" s="97" t="s">
        <v>332</v>
      </c>
      <c r="B36" s="86">
        <v>29014609820</v>
      </c>
    </row>
    <row r="37" spans="1:2" x14ac:dyDescent="0.25">
      <c r="A37" s="97" t="s">
        <v>333</v>
      </c>
      <c r="B37" s="86">
        <v>122275696</v>
      </c>
    </row>
    <row r="38" spans="1:2" x14ac:dyDescent="0.25">
      <c r="A38" s="97" t="s">
        <v>235</v>
      </c>
      <c r="B38" s="86">
        <v>15010407</v>
      </c>
    </row>
    <row r="39" spans="1:2" x14ac:dyDescent="0.25">
      <c r="A39" s="97" t="s">
        <v>236</v>
      </c>
      <c r="B39" s="86">
        <v>139970658</v>
      </c>
    </row>
    <row r="40" spans="1:2" x14ac:dyDescent="0.25">
      <c r="A40" s="96" t="s">
        <v>334</v>
      </c>
      <c r="B40" s="87">
        <v>2417197</v>
      </c>
    </row>
    <row r="41" spans="1:2" x14ac:dyDescent="0.25">
      <c r="A41" s="97" t="s">
        <v>335</v>
      </c>
      <c r="B41" s="86">
        <v>1941797</v>
      </c>
    </row>
    <row r="42" spans="1:2" x14ac:dyDescent="0.25">
      <c r="A42" s="97" t="s">
        <v>336</v>
      </c>
      <c r="B42" s="86">
        <v>274500</v>
      </c>
    </row>
    <row r="43" spans="1:2" x14ac:dyDescent="0.25">
      <c r="A43" s="97" t="s">
        <v>337</v>
      </c>
      <c r="B43" s="86">
        <v>165900</v>
      </c>
    </row>
    <row r="44" spans="1:2" x14ac:dyDescent="0.25">
      <c r="A44" s="97" t="s">
        <v>338</v>
      </c>
      <c r="B44" s="86">
        <v>35000</v>
      </c>
    </row>
    <row r="45" spans="1:2" x14ac:dyDescent="0.25">
      <c r="A45" s="96" t="s">
        <v>59</v>
      </c>
      <c r="B45" s="87">
        <v>4761509067</v>
      </c>
    </row>
    <row r="46" spans="1:2" x14ac:dyDescent="0.25">
      <c r="A46" s="97" t="s">
        <v>339</v>
      </c>
      <c r="B46" s="86">
        <v>749136007</v>
      </c>
    </row>
    <row r="47" spans="1:2" x14ac:dyDescent="0.25">
      <c r="A47" s="97" t="s">
        <v>340</v>
      </c>
      <c r="B47" s="86">
        <v>898000000</v>
      </c>
    </row>
    <row r="48" spans="1:2" x14ac:dyDescent="0.25">
      <c r="A48" s="97" t="s">
        <v>237</v>
      </c>
      <c r="B48" s="86">
        <v>3114373060</v>
      </c>
    </row>
    <row r="49" spans="1:2" x14ac:dyDescent="0.25">
      <c r="A49" s="96" t="s">
        <v>60</v>
      </c>
      <c r="B49" s="87">
        <v>1996500</v>
      </c>
    </row>
    <row r="50" spans="1:2" x14ac:dyDescent="0.25">
      <c r="A50" s="97" t="s">
        <v>238</v>
      </c>
      <c r="B50" s="86">
        <v>1996500</v>
      </c>
    </row>
    <row r="51" spans="1:2" x14ac:dyDescent="0.25">
      <c r="A51" s="96" t="s">
        <v>57</v>
      </c>
      <c r="B51" s="87">
        <v>9351627000</v>
      </c>
    </row>
    <row r="52" spans="1:2" x14ac:dyDescent="0.25">
      <c r="A52" s="97" t="s">
        <v>239</v>
      </c>
      <c r="B52" s="86">
        <v>4886689206</v>
      </c>
    </row>
    <row r="53" spans="1:2" x14ac:dyDescent="0.25">
      <c r="A53" s="97" t="s">
        <v>240</v>
      </c>
      <c r="B53" s="86">
        <v>4464937794</v>
      </c>
    </row>
    <row r="54" spans="1:2" x14ac:dyDescent="0.25">
      <c r="A54" s="96" t="s">
        <v>56</v>
      </c>
      <c r="B54" s="87">
        <v>656644213</v>
      </c>
    </row>
    <row r="55" spans="1:2" x14ac:dyDescent="0.25">
      <c r="A55" s="97" t="s">
        <v>341</v>
      </c>
      <c r="B55" s="86">
        <v>163876518</v>
      </c>
    </row>
    <row r="56" spans="1:2" x14ac:dyDescent="0.25">
      <c r="A56" s="97" t="s">
        <v>342</v>
      </c>
      <c r="B56" s="86">
        <v>216600769</v>
      </c>
    </row>
    <row r="57" spans="1:2" x14ac:dyDescent="0.25">
      <c r="A57" s="97" t="s">
        <v>343</v>
      </c>
      <c r="B57" s="86">
        <v>5378400</v>
      </c>
    </row>
    <row r="58" spans="1:2" x14ac:dyDescent="0.25">
      <c r="A58" s="97" t="s">
        <v>242</v>
      </c>
      <c r="B58" s="86">
        <v>4800000</v>
      </c>
    </row>
    <row r="59" spans="1:2" x14ac:dyDescent="0.25">
      <c r="A59" s="97" t="s">
        <v>243</v>
      </c>
      <c r="B59" s="86">
        <v>265988526</v>
      </c>
    </row>
  </sheetData>
  <mergeCells count="1">
    <mergeCell ref="A7:B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D11" sqref="D11"/>
    </sheetView>
  </sheetViews>
  <sheetFormatPr baseColWidth="10" defaultColWidth="9.140625" defaultRowHeight="15.75" x14ac:dyDescent="0.25"/>
  <cols>
    <col min="1" max="1" width="50.7109375" style="76" customWidth="1"/>
    <col min="2" max="2" width="17.140625" style="76" customWidth="1"/>
    <col min="3" max="255" width="9.140625" style="76"/>
    <col min="256" max="256" width="11.42578125" style="76" customWidth="1"/>
    <col min="257" max="257" width="50.7109375" style="76" customWidth="1"/>
    <col min="258" max="258" width="17.140625" style="76" customWidth="1"/>
    <col min="259" max="511" width="9.140625" style="76"/>
    <col min="512" max="512" width="11.42578125" style="76" customWidth="1"/>
    <col min="513" max="513" width="50.7109375" style="76" customWidth="1"/>
    <col min="514" max="514" width="17.140625" style="76" customWidth="1"/>
    <col min="515" max="767" width="9.140625" style="76"/>
    <col min="768" max="768" width="11.42578125" style="76" customWidth="1"/>
    <col min="769" max="769" width="50.7109375" style="76" customWidth="1"/>
    <col min="770" max="770" width="17.140625" style="76" customWidth="1"/>
    <col min="771" max="1023" width="9.140625" style="76"/>
    <col min="1024" max="1024" width="11.42578125" style="76" customWidth="1"/>
    <col min="1025" max="1025" width="50.7109375" style="76" customWidth="1"/>
    <col min="1026" max="1026" width="17.140625" style="76" customWidth="1"/>
    <col min="1027" max="1279" width="9.140625" style="76"/>
    <col min="1280" max="1280" width="11.42578125" style="76" customWidth="1"/>
    <col min="1281" max="1281" width="50.7109375" style="76" customWidth="1"/>
    <col min="1282" max="1282" width="17.140625" style="76" customWidth="1"/>
    <col min="1283" max="1535" width="9.140625" style="76"/>
    <col min="1536" max="1536" width="11.42578125" style="76" customWidth="1"/>
    <col min="1537" max="1537" width="50.7109375" style="76" customWidth="1"/>
    <col min="1538" max="1538" width="17.140625" style="76" customWidth="1"/>
    <col min="1539" max="1791" width="9.140625" style="76"/>
    <col min="1792" max="1792" width="11.42578125" style="76" customWidth="1"/>
    <col min="1793" max="1793" width="50.7109375" style="76" customWidth="1"/>
    <col min="1794" max="1794" width="17.140625" style="76" customWidth="1"/>
    <col min="1795" max="2047" width="9.140625" style="76"/>
    <col min="2048" max="2048" width="11.42578125" style="76" customWidth="1"/>
    <col min="2049" max="2049" width="50.7109375" style="76" customWidth="1"/>
    <col min="2050" max="2050" width="17.140625" style="76" customWidth="1"/>
    <col min="2051" max="2303" width="9.140625" style="76"/>
    <col min="2304" max="2304" width="11.42578125" style="76" customWidth="1"/>
    <col min="2305" max="2305" width="50.7109375" style="76" customWidth="1"/>
    <col min="2306" max="2306" width="17.140625" style="76" customWidth="1"/>
    <col min="2307" max="2559" width="9.140625" style="76"/>
    <col min="2560" max="2560" width="11.42578125" style="76" customWidth="1"/>
    <col min="2561" max="2561" width="50.7109375" style="76" customWidth="1"/>
    <col min="2562" max="2562" width="17.140625" style="76" customWidth="1"/>
    <col min="2563" max="2815" width="9.140625" style="76"/>
    <col min="2816" max="2816" width="11.42578125" style="76" customWidth="1"/>
    <col min="2817" max="2817" width="50.7109375" style="76" customWidth="1"/>
    <col min="2818" max="2818" width="17.140625" style="76" customWidth="1"/>
    <col min="2819" max="3071" width="9.140625" style="76"/>
    <col min="3072" max="3072" width="11.42578125" style="76" customWidth="1"/>
    <col min="3073" max="3073" width="50.7109375" style="76" customWidth="1"/>
    <col min="3074" max="3074" width="17.140625" style="76" customWidth="1"/>
    <col min="3075" max="3327" width="9.140625" style="76"/>
    <col min="3328" max="3328" width="11.42578125" style="76" customWidth="1"/>
    <col min="3329" max="3329" width="50.7109375" style="76" customWidth="1"/>
    <col min="3330" max="3330" width="17.140625" style="76" customWidth="1"/>
    <col min="3331" max="3583" width="9.140625" style="76"/>
    <col min="3584" max="3584" width="11.42578125" style="76" customWidth="1"/>
    <col min="3585" max="3585" width="50.7109375" style="76" customWidth="1"/>
    <col min="3586" max="3586" width="17.140625" style="76" customWidth="1"/>
    <col min="3587" max="3839" width="9.140625" style="76"/>
    <col min="3840" max="3840" width="11.42578125" style="76" customWidth="1"/>
    <col min="3841" max="3841" width="50.7109375" style="76" customWidth="1"/>
    <col min="3842" max="3842" width="17.140625" style="76" customWidth="1"/>
    <col min="3843" max="4095" width="9.140625" style="76"/>
    <col min="4096" max="4096" width="11.42578125" style="76" customWidth="1"/>
    <col min="4097" max="4097" width="50.7109375" style="76" customWidth="1"/>
    <col min="4098" max="4098" width="17.140625" style="76" customWidth="1"/>
    <col min="4099" max="4351" width="9.140625" style="76"/>
    <col min="4352" max="4352" width="11.42578125" style="76" customWidth="1"/>
    <col min="4353" max="4353" width="50.7109375" style="76" customWidth="1"/>
    <col min="4354" max="4354" width="17.140625" style="76" customWidth="1"/>
    <col min="4355" max="4607" width="9.140625" style="76"/>
    <col min="4608" max="4608" width="11.42578125" style="76" customWidth="1"/>
    <col min="4609" max="4609" width="50.7109375" style="76" customWidth="1"/>
    <col min="4610" max="4610" width="17.140625" style="76" customWidth="1"/>
    <col min="4611" max="4863" width="9.140625" style="76"/>
    <col min="4864" max="4864" width="11.42578125" style="76" customWidth="1"/>
    <col min="4865" max="4865" width="50.7109375" style="76" customWidth="1"/>
    <col min="4866" max="4866" width="17.140625" style="76" customWidth="1"/>
    <col min="4867" max="5119" width="9.140625" style="76"/>
    <col min="5120" max="5120" width="11.42578125" style="76" customWidth="1"/>
    <col min="5121" max="5121" width="50.7109375" style="76" customWidth="1"/>
    <col min="5122" max="5122" width="17.140625" style="76" customWidth="1"/>
    <col min="5123" max="5375" width="9.140625" style="76"/>
    <col min="5376" max="5376" width="11.42578125" style="76" customWidth="1"/>
    <col min="5377" max="5377" width="50.7109375" style="76" customWidth="1"/>
    <col min="5378" max="5378" width="17.140625" style="76" customWidth="1"/>
    <col min="5379" max="5631" width="9.140625" style="76"/>
    <col min="5632" max="5632" width="11.42578125" style="76" customWidth="1"/>
    <col min="5633" max="5633" width="50.7109375" style="76" customWidth="1"/>
    <col min="5634" max="5634" width="17.140625" style="76" customWidth="1"/>
    <col min="5635" max="5887" width="9.140625" style="76"/>
    <col min="5888" max="5888" width="11.42578125" style="76" customWidth="1"/>
    <col min="5889" max="5889" width="50.7109375" style="76" customWidth="1"/>
    <col min="5890" max="5890" width="17.140625" style="76" customWidth="1"/>
    <col min="5891" max="6143" width="9.140625" style="76"/>
    <col min="6144" max="6144" width="11.42578125" style="76" customWidth="1"/>
    <col min="6145" max="6145" width="50.7109375" style="76" customWidth="1"/>
    <col min="6146" max="6146" width="17.140625" style="76" customWidth="1"/>
    <col min="6147" max="6399" width="9.140625" style="76"/>
    <col min="6400" max="6400" width="11.42578125" style="76" customWidth="1"/>
    <col min="6401" max="6401" width="50.7109375" style="76" customWidth="1"/>
    <col min="6402" max="6402" width="17.140625" style="76" customWidth="1"/>
    <col min="6403" max="6655" width="9.140625" style="76"/>
    <col min="6656" max="6656" width="11.42578125" style="76" customWidth="1"/>
    <col min="6657" max="6657" width="50.7109375" style="76" customWidth="1"/>
    <col min="6658" max="6658" width="17.140625" style="76" customWidth="1"/>
    <col min="6659" max="6911" width="9.140625" style="76"/>
    <col min="6912" max="6912" width="11.42578125" style="76" customWidth="1"/>
    <col min="6913" max="6913" width="50.7109375" style="76" customWidth="1"/>
    <col min="6914" max="6914" width="17.140625" style="76" customWidth="1"/>
    <col min="6915" max="7167" width="9.140625" style="76"/>
    <col min="7168" max="7168" width="11.42578125" style="76" customWidth="1"/>
    <col min="7169" max="7169" width="50.7109375" style="76" customWidth="1"/>
    <col min="7170" max="7170" width="17.140625" style="76" customWidth="1"/>
    <col min="7171" max="7423" width="9.140625" style="76"/>
    <col min="7424" max="7424" width="11.42578125" style="76" customWidth="1"/>
    <col min="7425" max="7425" width="50.7109375" style="76" customWidth="1"/>
    <col min="7426" max="7426" width="17.140625" style="76" customWidth="1"/>
    <col min="7427" max="7679" width="9.140625" style="76"/>
    <col min="7680" max="7680" width="11.42578125" style="76" customWidth="1"/>
    <col min="7681" max="7681" width="50.7109375" style="76" customWidth="1"/>
    <col min="7682" max="7682" width="17.140625" style="76" customWidth="1"/>
    <col min="7683" max="7935" width="9.140625" style="76"/>
    <col min="7936" max="7936" width="11.42578125" style="76" customWidth="1"/>
    <col min="7937" max="7937" width="50.7109375" style="76" customWidth="1"/>
    <col min="7938" max="7938" width="17.140625" style="76" customWidth="1"/>
    <col min="7939" max="8191" width="9.140625" style="76"/>
    <col min="8192" max="8192" width="11.42578125" style="76" customWidth="1"/>
    <col min="8193" max="8193" width="50.7109375" style="76" customWidth="1"/>
    <col min="8194" max="8194" width="17.140625" style="76" customWidth="1"/>
    <col min="8195" max="8447" width="9.140625" style="76"/>
    <col min="8448" max="8448" width="11.42578125" style="76" customWidth="1"/>
    <col min="8449" max="8449" width="50.7109375" style="76" customWidth="1"/>
    <col min="8450" max="8450" width="17.140625" style="76" customWidth="1"/>
    <col min="8451" max="8703" width="9.140625" style="76"/>
    <col min="8704" max="8704" width="11.42578125" style="76" customWidth="1"/>
    <col min="8705" max="8705" width="50.7109375" style="76" customWidth="1"/>
    <col min="8706" max="8706" width="17.140625" style="76" customWidth="1"/>
    <col min="8707" max="8959" width="9.140625" style="76"/>
    <col min="8960" max="8960" width="11.42578125" style="76" customWidth="1"/>
    <col min="8961" max="8961" width="50.7109375" style="76" customWidth="1"/>
    <col min="8962" max="8962" width="17.140625" style="76" customWidth="1"/>
    <col min="8963" max="9215" width="9.140625" style="76"/>
    <col min="9216" max="9216" width="11.42578125" style="76" customWidth="1"/>
    <col min="9217" max="9217" width="50.7109375" style="76" customWidth="1"/>
    <col min="9218" max="9218" width="17.140625" style="76" customWidth="1"/>
    <col min="9219" max="9471" width="9.140625" style="76"/>
    <col min="9472" max="9472" width="11.42578125" style="76" customWidth="1"/>
    <col min="9473" max="9473" width="50.7109375" style="76" customWidth="1"/>
    <col min="9474" max="9474" width="17.140625" style="76" customWidth="1"/>
    <col min="9475" max="9727" width="9.140625" style="76"/>
    <col min="9728" max="9728" width="11.42578125" style="76" customWidth="1"/>
    <col min="9729" max="9729" width="50.7109375" style="76" customWidth="1"/>
    <col min="9730" max="9730" width="17.140625" style="76" customWidth="1"/>
    <col min="9731" max="9983" width="9.140625" style="76"/>
    <col min="9984" max="9984" width="11.42578125" style="76" customWidth="1"/>
    <col min="9985" max="9985" width="50.7109375" style="76" customWidth="1"/>
    <col min="9986" max="9986" width="17.140625" style="76" customWidth="1"/>
    <col min="9987" max="10239" width="9.140625" style="76"/>
    <col min="10240" max="10240" width="11.42578125" style="76" customWidth="1"/>
    <col min="10241" max="10241" width="50.7109375" style="76" customWidth="1"/>
    <col min="10242" max="10242" width="17.140625" style="76" customWidth="1"/>
    <col min="10243" max="10495" width="9.140625" style="76"/>
    <col min="10496" max="10496" width="11.42578125" style="76" customWidth="1"/>
    <col min="10497" max="10497" width="50.7109375" style="76" customWidth="1"/>
    <col min="10498" max="10498" width="17.140625" style="76" customWidth="1"/>
    <col min="10499" max="10751" width="9.140625" style="76"/>
    <col min="10752" max="10752" width="11.42578125" style="76" customWidth="1"/>
    <col min="10753" max="10753" width="50.7109375" style="76" customWidth="1"/>
    <col min="10754" max="10754" width="17.140625" style="76" customWidth="1"/>
    <col min="10755" max="11007" width="9.140625" style="76"/>
    <col min="11008" max="11008" width="11.42578125" style="76" customWidth="1"/>
    <col min="11009" max="11009" width="50.7109375" style="76" customWidth="1"/>
    <col min="11010" max="11010" width="17.140625" style="76" customWidth="1"/>
    <col min="11011" max="11263" width="9.140625" style="76"/>
    <col min="11264" max="11264" width="11.42578125" style="76" customWidth="1"/>
    <col min="11265" max="11265" width="50.7109375" style="76" customWidth="1"/>
    <col min="11266" max="11266" width="17.140625" style="76" customWidth="1"/>
    <col min="11267" max="11519" width="9.140625" style="76"/>
    <col min="11520" max="11520" width="11.42578125" style="76" customWidth="1"/>
    <col min="11521" max="11521" width="50.7109375" style="76" customWidth="1"/>
    <col min="11522" max="11522" width="17.140625" style="76" customWidth="1"/>
    <col min="11523" max="11775" width="9.140625" style="76"/>
    <col min="11776" max="11776" width="11.42578125" style="76" customWidth="1"/>
    <col min="11777" max="11777" width="50.7109375" style="76" customWidth="1"/>
    <col min="11778" max="11778" width="17.140625" style="76" customWidth="1"/>
    <col min="11779" max="12031" width="9.140625" style="76"/>
    <col min="12032" max="12032" width="11.42578125" style="76" customWidth="1"/>
    <col min="12033" max="12033" width="50.7109375" style="76" customWidth="1"/>
    <col min="12034" max="12034" width="17.140625" style="76" customWidth="1"/>
    <col min="12035" max="12287" width="9.140625" style="76"/>
    <col min="12288" max="12288" width="11.42578125" style="76" customWidth="1"/>
    <col min="12289" max="12289" width="50.7109375" style="76" customWidth="1"/>
    <col min="12290" max="12290" width="17.140625" style="76" customWidth="1"/>
    <col min="12291" max="12543" width="9.140625" style="76"/>
    <col min="12544" max="12544" width="11.42578125" style="76" customWidth="1"/>
    <col min="12545" max="12545" width="50.7109375" style="76" customWidth="1"/>
    <col min="12546" max="12546" width="17.140625" style="76" customWidth="1"/>
    <col min="12547" max="12799" width="9.140625" style="76"/>
    <col min="12800" max="12800" width="11.42578125" style="76" customWidth="1"/>
    <col min="12801" max="12801" width="50.7109375" style="76" customWidth="1"/>
    <col min="12802" max="12802" width="17.140625" style="76" customWidth="1"/>
    <col min="12803" max="13055" width="9.140625" style="76"/>
    <col min="13056" max="13056" width="11.42578125" style="76" customWidth="1"/>
    <col min="13057" max="13057" width="50.7109375" style="76" customWidth="1"/>
    <col min="13058" max="13058" width="17.140625" style="76" customWidth="1"/>
    <col min="13059" max="13311" width="9.140625" style="76"/>
    <col min="13312" max="13312" width="11.42578125" style="76" customWidth="1"/>
    <col min="13313" max="13313" width="50.7109375" style="76" customWidth="1"/>
    <col min="13314" max="13314" width="17.140625" style="76" customWidth="1"/>
    <col min="13315" max="13567" width="9.140625" style="76"/>
    <col min="13568" max="13568" width="11.42578125" style="76" customWidth="1"/>
    <col min="13569" max="13569" width="50.7109375" style="76" customWidth="1"/>
    <col min="13570" max="13570" width="17.140625" style="76" customWidth="1"/>
    <col min="13571" max="13823" width="9.140625" style="76"/>
    <col min="13824" max="13824" width="11.42578125" style="76" customWidth="1"/>
    <col min="13825" max="13825" width="50.7109375" style="76" customWidth="1"/>
    <col min="13826" max="13826" width="17.140625" style="76" customWidth="1"/>
    <col min="13827" max="14079" width="9.140625" style="76"/>
    <col min="14080" max="14080" width="11.42578125" style="76" customWidth="1"/>
    <col min="14081" max="14081" width="50.7109375" style="76" customWidth="1"/>
    <col min="14082" max="14082" width="17.140625" style="76" customWidth="1"/>
    <col min="14083" max="14335" width="9.140625" style="76"/>
    <col min="14336" max="14336" width="11.42578125" style="76" customWidth="1"/>
    <col min="14337" max="14337" width="50.7109375" style="76" customWidth="1"/>
    <col min="14338" max="14338" width="17.140625" style="76" customWidth="1"/>
    <col min="14339" max="14591" width="9.140625" style="76"/>
    <col min="14592" max="14592" width="11.42578125" style="76" customWidth="1"/>
    <col min="14593" max="14593" width="50.7109375" style="76" customWidth="1"/>
    <col min="14594" max="14594" width="17.140625" style="76" customWidth="1"/>
    <col min="14595" max="14847" width="9.140625" style="76"/>
    <col min="14848" max="14848" width="11.42578125" style="76" customWidth="1"/>
    <col min="14849" max="14849" width="50.7109375" style="76" customWidth="1"/>
    <col min="14850" max="14850" width="17.140625" style="76" customWidth="1"/>
    <col min="14851" max="15103" width="9.140625" style="76"/>
    <col min="15104" max="15104" width="11.42578125" style="76" customWidth="1"/>
    <col min="15105" max="15105" width="50.7109375" style="76" customWidth="1"/>
    <col min="15106" max="15106" width="17.140625" style="76" customWidth="1"/>
    <col min="15107" max="15359" width="9.140625" style="76"/>
    <col min="15360" max="15360" width="11.42578125" style="76" customWidth="1"/>
    <col min="15361" max="15361" width="50.7109375" style="76" customWidth="1"/>
    <col min="15362" max="15362" width="17.140625" style="76" customWidth="1"/>
    <col min="15363" max="15615" width="9.140625" style="76"/>
    <col min="15616" max="15616" width="11.42578125" style="76" customWidth="1"/>
    <col min="15617" max="15617" width="50.7109375" style="76" customWidth="1"/>
    <col min="15618" max="15618" width="17.140625" style="76" customWidth="1"/>
    <col min="15619" max="15871" width="9.140625" style="76"/>
    <col min="15872" max="15872" width="11.42578125" style="76" customWidth="1"/>
    <col min="15873" max="15873" width="50.7109375" style="76" customWidth="1"/>
    <col min="15874" max="15874" width="17.140625" style="76" customWidth="1"/>
    <col min="15875" max="16127" width="9.140625" style="76"/>
    <col min="16128" max="16128" width="11.42578125" style="76" customWidth="1"/>
    <col min="16129" max="16129" width="50.7109375" style="76" customWidth="1"/>
    <col min="16130" max="16130" width="17.140625" style="76" customWidth="1"/>
    <col min="16131" max="16384" width="9.140625" style="76"/>
  </cols>
  <sheetData>
    <row r="1" spans="1:2" x14ac:dyDescent="0.25">
      <c r="A1" s="74" t="s">
        <v>61</v>
      </c>
      <c r="B1" s="75" t="s">
        <v>92</v>
      </c>
    </row>
    <row r="2" spans="1:2" x14ac:dyDescent="0.25">
      <c r="A2" s="74" t="s">
        <v>93</v>
      </c>
      <c r="B2" s="77"/>
    </row>
    <row r="3" spans="1:2" x14ac:dyDescent="0.25">
      <c r="A3" s="74" t="s">
        <v>64</v>
      </c>
      <c r="B3" s="77"/>
    </row>
    <row r="4" spans="1:2" ht="18" customHeight="1" x14ac:dyDescent="0.25">
      <c r="A4" s="83"/>
      <c r="B4" s="78" t="s">
        <v>22</v>
      </c>
    </row>
    <row r="5" spans="1:2" x14ac:dyDescent="0.25">
      <c r="A5" s="89" t="s">
        <v>25</v>
      </c>
      <c r="B5" s="90">
        <f>SUM(B8:B11)</f>
        <v>53121890110</v>
      </c>
    </row>
    <row r="6" spans="1:2" x14ac:dyDescent="0.25">
      <c r="A6" s="91"/>
      <c r="B6" s="92"/>
    </row>
    <row r="7" spans="1:2" x14ac:dyDescent="0.25">
      <c r="A7" s="115" t="s">
        <v>94</v>
      </c>
      <c r="B7" s="116"/>
    </row>
    <row r="8" spans="1:2" x14ac:dyDescent="0.25">
      <c r="A8" s="93" t="s">
        <v>95</v>
      </c>
      <c r="B8" s="127">
        <v>9055829552</v>
      </c>
    </row>
    <row r="9" spans="1:2" x14ac:dyDescent="0.25">
      <c r="A9" s="93" t="s">
        <v>96</v>
      </c>
      <c r="B9" s="127">
        <v>34057789345</v>
      </c>
    </row>
    <row r="10" spans="1:2" x14ac:dyDescent="0.25">
      <c r="A10" s="93" t="s">
        <v>97</v>
      </c>
      <c r="B10" s="127">
        <v>656644213</v>
      </c>
    </row>
    <row r="11" spans="1:2" x14ac:dyDescent="0.25">
      <c r="A11" s="93" t="s">
        <v>98</v>
      </c>
      <c r="B11" s="127">
        <v>9351627000</v>
      </c>
    </row>
  </sheetData>
  <mergeCells count="1">
    <mergeCell ref="A7:B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E17" sqref="E17:E18"/>
    </sheetView>
  </sheetViews>
  <sheetFormatPr baseColWidth="10" defaultRowHeight="15.75" x14ac:dyDescent="0.25"/>
  <cols>
    <col min="1" max="1" width="37" style="30" customWidth="1"/>
    <col min="2" max="2" width="19" style="30" bestFit="1" customWidth="1"/>
    <col min="3" max="3" width="13.85546875" style="30" bestFit="1" customWidth="1"/>
    <col min="4" max="16384" width="11.42578125" style="30"/>
  </cols>
  <sheetData>
    <row r="1" spans="1:3" x14ac:dyDescent="0.25">
      <c r="B1" s="31" t="s">
        <v>22</v>
      </c>
    </row>
    <row r="2" spans="1:3" x14ac:dyDescent="0.25">
      <c r="A2" s="32" t="s">
        <v>25</v>
      </c>
      <c r="B2" s="36">
        <f>B4+B9</f>
        <v>53121890110</v>
      </c>
    </row>
    <row r="3" spans="1:3" x14ac:dyDescent="0.25">
      <c r="B3" s="34"/>
    </row>
    <row r="4" spans="1:3" x14ac:dyDescent="0.25">
      <c r="A4" s="35" t="s">
        <v>27</v>
      </c>
      <c r="B4" s="128">
        <v>26081299010</v>
      </c>
    </row>
    <row r="5" spans="1:3" x14ac:dyDescent="0.25">
      <c r="A5" s="37" t="s">
        <v>28</v>
      </c>
      <c r="B5" s="129">
        <v>3625166707</v>
      </c>
      <c r="C5" s="38"/>
    </row>
    <row r="6" spans="1:3" x14ac:dyDescent="0.25">
      <c r="A6" s="37" t="s">
        <v>29</v>
      </c>
      <c r="B6" s="129">
        <v>929921903</v>
      </c>
      <c r="C6" s="38"/>
    </row>
    <row r="7" spans="1:3" x14ac:dyDescent="0.25">
      <c r="A7" s="37" t="s">
        <v>30</v>
      </c>
      <c r="B7" s="129">
        <v>16639521194</v>
      </c>
      <c r="C7" s="38"/>
    </row>
    <row r="8" spans="1:3" x14ac:dyDescent="0.25">
      <c r="A8" s="37" t="s">
        <v>31</v>
      </c>
      <c r="B8" s="129">
        <v>4886689206</v>
      </c>
      <c r="C8" s="38"/>
    </row>
    <row r="9" spans="1:3" x14ac:dyDescent="0.25">
      <c r="A9" s="39" t="s">
        <v>32</v>
      </c>
      <c r="B9" s="130">
        <v>27040591100</v>
      </c>
    </row>
    <row r="10" spans="1:3" x14ac:dyDescent="0.25">
      <c r="A10" s="37" t="s">
        <v>30</v>
      </c>
      <c r="B10" s="129">
        <v>22575653307</v>
      </c>
      <c r="C10" s="38"/>
    </row>
    <row r="11" spans="1:3" x14ac:dyDescent="0.25">
      <c r="A11" s="37" t="s">
        <v>31</v>
      </c>
      <c r="B11" s="129">
        <v>4464937793</v>
      </c>
      <c r="C11" s="3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workbookViewId="0">
      <selection activeCell="E22" sqref="E22"/>
    </sheetView>
  </sheetViews>
  <sheetFormatPr baseColWidth="10" defaultRowHeight="15" x14ac:dyDescent="0.25"/>
  <cols>
    <col min="1" max="1" width="87" customWidth="1"/>
    <col min="2" max="2" width="20.140625" bestFit="1" customWidth="1"/>
  </cols>
  <sheetData>
    <row r="1" spans="1:2" x14ac:dyDescent="0.25">
      <c r="A1" s="40"/>
      <c r="B1" s="6" t="s">
        <v>22</v>
      </c>
    </row>
    <row r="2" spans="1:2" x14ac:dyDescent="0.25">
      <c r="A2" s="9" t="s">
        <v>25</v>
      </c>
      <c r="B2" s="13">
        <f>B5+B10+B12+B18+B24</f>
        <v>53121890110</v>
      </c>
    </row>
    <row r="3" spans="1:2" ht="6" customHeight="1" x14ac:dyDescent="0.25">
      <c r="A3" s="7"/>
      <c r="B3" s="7"/>
    </row>
    <row r="4" spans="1:2" x14ac:dyDescent="0.25">
      <c r="A4" s="8" t="s">
        <v>33</v>
      </c>
      <c r="B4" s="5"/>
    </row>
    <row r="5" spans="1:2" x14ac:dyDescent="0.25">
      <c r="A5" s="1" t="s">
        <v>344</v>
      </c>
      <c r="B5" s="13">
        <v>34058634513.66</v>
      </c>
    </row>
    <row r="6" spans="1:2" x14ac:dyDescent="0.25">
      <c r="A6" s="2" t="s">
        <v>345</v>
      </c>
      <c r="B6" s="11">
        <v>21264250946.68</v>
      </c>
    </row>
    <row r="7" spans="1:2" x14ac:dyDescent="0.25">
      <c r="A7" s="2" t="s">
        <v>346</v>
      </c>
      <c r="B7" s="11">
        <v>904302622.35000002</v>
      </c>
    </row>
    <row r="8" spans="1:2" x14ac:dyDescent="0.25">
      <c r="A8" s="2" t="s">
        <v>347</v>
      </c>
      <c r="B8" s="11">
        <v>5949234185.8500004</v>
      </c>
    </row>
    <row r="9" spans="1:2" x14ac:dyDescent="0.25">
      <c r="A9" s="2" t="s">
        <v>348</v>
      </c>
      <c r="B9" s="11">
        <v>5940846758.7799997</v>
      </c>
    </row>
    <row r="10" spans="1:2" x14ac:dyDescent="0.25">
      <c r="A10" s="1" t="s">
        <v>349</v>
      </c>
      <c r="B10" s="13">
        <v>4886689206</v>
      </c>
    </row>
    <row r="11" spans="1:2" x14ac:dyDescent="0.25">
      <c r="A11" s="2" t="s">
        <v>350</v>
      </c>
      <c r="B11" s="11">
        <v>4886689206</v>
      </c>
    </row>
    <row r="12" spans="1:2" x14ac:dyDescent="0.25">
      <c r="A12" s="1" t="s">
        <v>351</v>
      </c>
      <c r="B12" s="13">
        <v>3256926807.5599999</v>
      </c>
    </row>
    <row r="13" spans="1:2" x14ac:dyDescent="0.25">
      <c r="A13" s="2" t="s">
        <v>352</v>
      </c>
      <c r="B13" s="11">
        <v>55452718</v>
      </c>
    </row>
    <row r="14" spans="1:2" x14ac:dyDescent="0.25">
      <c r="A14" s="2" t="s">
        <v>353</v>
      </c>
      <c r="B14" s="11">
        <v>430850147.5</v>
      </c>
    </row>
    <row r="15" spans="1:2" x14ac:dyDescent="0.25">
      <c r="A15" s="2" t="s">
        <v>354</v>
      </c>
      <c r="B15" s="11">
        <v>975645258.08000004</v>
      </c>
    </row>
    <row r="16" spans="1:2" x14ac:dyDescent="0.25">
      <c r="A16" s="2" t="s">
        <v>355</v>
      </c>
      <c r="B16" s="11">
        <v>1703555617.29</v>
      </c>
    </row>
    <row r="17" spans="1:2" x14ac:dyDescent="0.25">
      <c r="A17" s="2" t="s">
        <v>356</v>
      </c>
      <c r="B17" s="11">
        <v>91423066.689999998</v>
      </c>
    </row>
    <row r="18" spans="1:2" x14ac:dyDescent="0.25">
      <c r="A18" s="1" t="s">
        <v>357</v>
      </c>
      <c r="B18" s="13">
        <v>4955981639.6899996</v>
      </c>
    </row>
    <row r="19" spans="1:2" x14ac:dyDescent="0.25">
      <c r="A19" s="2" t="s">
        <v>358</v>
      </c>
      <c r="B19" s="11">
        <v>838316028.88</v>
      </c>
    </row>
    <row r="20" spans="1:2" x14ac:dyDescent="0.25">
      <c r="A20" s="2" t="s">
        <v>359</v>
      </c>
      <c r="B20" s="11">
        <v>176027642.94999999</v>
      </c>
    </row>
    <row r="21" spans="1:2" x14ac:dyDescent="0.25">
      <c r="A21" s="2" t="s">
        <v>360</v>
      </c>
      <c r="B21" s="11">
        <v>59967095.729999997</v>
      </c>
    </row>
    <row r="22" spans="1:2" x14ac:dyDescent="0.25">
      <c r="A22" s="2" t="s">
        <v>361</v>
      </c>
      <c r="B22" s="11">
        <v>1887635758.4200001</v>
      </c>
    </row>
    <row r="23" spans="1:2" x14ac:dyDescent="0.25">
      <c r="A23" s="2" t="s">
        <v>362</v>
      </c>
      <c r="B23" s="11">
        <v>1994035113.71</v>
      </c>
    </row>
    <row r="24" spans="1:2" x14ac:dyDescent="0.25">
      <c r="A24" s="1" t="s">
        <v>363</v>
      </c>
      <c r="B24" s="13">
        <v>5963657943.0900002</v>
      </c>
    </row>
    <row r="25" spans="1:2" x14ac:dyDescent="0.25">
      <c r="A25" s="2" t="s">
        <v>364</v>
      </c>
      <c r="B25" s="11">
        <v>54371179.890000001</v>
      </c>
    </row>
    <row r="26" spans="1:2" x14ac:dyDescent="0.25">
      <c r="A26" s="2" t="s">
        <v>365</v>
      </c>
      <c r="B26" s="11">
        <v>1490089046.8399999</v>
      </c>
    </row>
    <row r="27" spans="1:2" x14ac:dyDescent="0.25">
      <c r="A27" s="2" t="s">
        <v>366</v>
      </c>
      <c r="B27" s="11">
        <v>3827630499.0300002</v>
      </c>
    </row>
    <row r="28" spans="1:2" x14ac:dyDescent="0.25">
      <c r="A28" s="2" t="s">
        <v>367</v>
      </c>
      <c r="B28" s="11">
        <v>27898314</v>
      </c>
    </row>
    <row r="29" spans="1:2" x14ac:dyDescent="0.25">
      <c r="A29" s="4" t="s">
        <v>368</v>
      </c>
      <c r="B29" s="12">
        <v>563668903.33000004</v>
      </c>
    </row>
  </sheetData>
  <pageMargins left="0.70866141732283472" right="0.70866141732283472" top="0.74803149606299213" bottom="0.74803149606299213" header="0.31496062992125984" footer="0.31496062992125984"/>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E19" sqref="E19"/>
    </sheetView>
  </sheetViews>
  <sheetFormatPr baseColWidth="10" defaultColWidth="9.140625" defaultRowHeight="15.75" x14ac:dyDescent="0.25"/>
  <cols>
    <col min="1" max="1" width="69.5703125" style="76" bestFit="1" customWidth="1"/>
    <col min="2" max="2" width="17.140625" style="77" customWidth="1"/>
    <col min="3" max="254" width="9.140625" style="76"/>
    <col min="255" max="255" width="5.85546875" style="76" customWidth="1"/>
    <col min="256" max="256" width="69.5703125" style="76" bestFit="1" customWidth="1"/>
    <col min="257" max="257" width="17.140625" style="76" customWidth="1"/>
    <col min="258" max="510" width="9.140625" style="76"/>
    <col min="511" max="511" width="5.85546875" style="76" customWidth="1"/>
    <col min="512" max="512" width="69.5703125" style="76" bestFit="1" customWidth="1"/>
    <col min="513" max="513" width="17.140625" style="76" customWidth="1"/>
    <col min="514" max="766" width="9.140625" style="76"/>
    <col min="767" max="767" width="5.85546875" style="76" customWidth="1"/>
    <col min="768" max="768" width="69.5703125" style="76" bestFit="1" customWidth="1"/>
    <col min="769" max="769" width="17.140625" style="76" customWidth="1"/>
    <col min="770" max="1022" width="9.140625" style="76"/>
    <col min="1023" max="1023" width="5.85546875" style="76" customWidth="1"/>
    <col min="1024" max="1024" width="69.5703125" style="76" bestFit="1" customWidth="1"/>
    <col min="1025" max="1025" width="17.140625" style="76" customWidth="1"/>
    <col min="1026" max="1278" width="9.140625" style="76"/>
    <col min="1279" max="1279" width="5.85546875" style="76" customWidth="1"/>
    <col min="1280" max="1280" width="69.5703125" style="76" bestFit="1" customWidth="1"/>
    <col min="1281" max="1281" width="17.140625" style="76" customWidth="1"/>
    <col min="1282" max="1534" width="9.140625" style="76"/>
    <col min="1535" max="1535" width="5.85546875" style="76" customWidth="1"/>
    <col min="1536" max="1536" width="69.5703125" style="76" bestFit="1" customWidth="1"/>
    <col min="1537" max="1537" width="17.140625" style="76" customWidth="1"/>
    <col min="1538" max="1790" width="9.140625" style="76"/>
    <col min="1791" max="1791" width="5.85546875" style="76" customWidth="1"/>
    <col min="1792" max="1792" width="69.5703125" style="76" bestFit="1" customWidth="1"/>
    <col min="1793" max="1793" width="17.140625" style="76" customWidth="1"/>
    <col min="1794" max="2046" width="9.140625" style="76"/>
    <col min="2047" max="2047" width="5.85546875" style="76" customWidth="1"/>
    <col min="2048" max="2048" width="69.5703125" style="76" bestFit="1" customWidth="1"/>
    <col min="2049" max="2049" width="17.140625" style="76" customWidth="1"/>
    <col min="2050" max="2302" width="9.140625" style="76"/>
    <col min="2303" max="2303" width="5.85546875" style="76" customWidth="1"/>
    <col min="2304" max="2304" width="69.5703125" style="76" bestFit="1" customWidth="1"/>
    <col min="2305" max="2305" width="17.140625" style="76" customWidth="1"/>
    <col min="2306" max="2558" width="9.140625" style="76"/>
    <col min="2559" max="2559" width="5.85546875" style="76" customWidth="1"/>
    <col min="2560" max="2560" width="69.5703125" style="76" bestFit="1" customWidth="1"/>
    <col min="2561" max="2561" width="17.140625" style="76" customWidth="1"/>
    <col min="2562" max="2814" width="9.140625" style="76"/>
    <col min="2815" max="2815" width="5.85546875" style="76" customWidth="1"/>
    <col min="2816" max="2816" width="69.5703125" style="76" bestFit="1" customWidth="1"/>
    <col min="2817" max="2817" width="17.140625" style="76" customWidth="1"/>
    <col min="2818" max="3070" width="9.140625" style="76"/>
    <col min="3071" max="3071" width="5.85546875" style="76" customWidth="1"/>
    <col min="3072" max="3072" width="69.5703125" style="76" bestFit="1" customWidth="1"/>
    <col min="3073" max="3073" width="17.140625" style="76" customWidth="1"/>
    <col min="3074" max="3326" width="9.140625" style="76"/>
    <col min="3327" max="3327" width="5.85546875" style="76" customWidth="1"/>
    <col min="3328" max="3328" width="69.5703125" style="76" bestFit="1" customWidth="1"/>
    <col min="3329" max="3329" width="17.140625" style="76" customWidth="1"/>
    <col min="3330" max="3582" width="9.140625" style="76"/>
    <col min="3583" max="3583" width="5.85546875" style="76" customWidth="1"/>
    <col min="3584" max="3584" width="69.5703125" style="76" bestFit="1" customWidth="1"/>
    <col min="3585" max="3585" width="17.140625" style="76" customWidth="1"/>
    <col min="3586" max="3838" width="9.140625" style="76"/>
    <col min="3839" max="3839" width="5.85546875" style="76" customWidth="1"/>
    <col min="3840" max="3840" width="69.5703125" style="76" bestFit="1" customWidth="1"/>
    <col min="3841" max="3841" width="17.140625" style="76" customWidth="1"/>
    <col min="3842" max="4094" width="9.140625" style="76"/>
    <col min="4095" max="4095" width="5.85546875" style="76" customWidth="1"/>
    <col min="4096" max="4096" width="69.5703125" style="76" bestFit="1" customWidth="1"/>
    <col min="4097" max="4097" width="17.140625" style="76" customWidth="1"/>
    <col min="4098" max="4350" width="9.140625" style="76"/>
    <col min="4351" max="4351" width="5.85546875" style="76" customWidth="1"/>
    <col min="4352" max="4352" width="69.5703125" style="76" bestFit="1" customWidth="1"/>
    <col min="4353" max="4353" width="17.140625" style="76" customWidth="1"/>
    <col min="4354" max="4606" width="9.140625" style="76"/>
    <col min="4607" max="4607" width="5.85546875" style="76" customWidth="1"/>
    <col min="4608" max="4608" width="69.5703125" style="76" bestFit="1" customWidth="1"/>
    <col min="4609" max="4609" width="17.140625" style="76" customWidth="1"/>
    <col min="4610" max="4862" width="9.140625" style="76"/>
    <col min="4863" max="4863" width="5.85546875" style="76" customWidth="1"/>
    <col min="4864" max="4864" width="69.5703125" style="76" bestFit="1" customWidth="1"/>
    <col min="4865" max="4865" width="17.140625" style="76" customWidth="1"/>
    <col min="4866" max="5118" width="9.140625" style="76"/>
    <col min="5119" max="5119" width="5.85546875" style="76" customWidth="1"/>
    <col min="5120" max="5120" width="69.5703125" style="76" bestFit="1" customWidth="1"/>
    <col min="5121" max="5121" width="17.140625" style="76" customWidth="1"/>
    <col min="5122" max="5374" width="9.140625" style="76"/>
    <col min="5375" max="5375" width="5.85546875" style="76" customWidth="1"/>
    <col min="5376" max="5376" width="69.5703125" style="76" bestFit="1" customWidth="1"/>
    <col min="5377" max="5377" width="17.140625" style="76" customWidth="1"/>
    <col min="5378" max="5630" width="9.140625" style="76"/>
    <col min="5631" max="5631" width="5.85546875" style="76" customWidth="1"/>
    <col min="5632" max="5632" width="69.5703125" style="76" bestFit="1" customWidth="1"/>
    <col min="5633" max="5633" width="17.140625" style="76" customWidth="1"/>
    <col min="5634" max="5886" width="9.140625" style="76"/>
    <col min="5887" max="5887" width="5.85546875" style="76" customWidth="1"/>
    <col min="5888" max="5888" width="69.5703125" style="76" bestFit="1" customWidth="1"/>
    <col min="5889" max="5889" width="17.140625" style="76" customWidth="1"/>
    <col min="5890" max="6142" width="9.140625" style="76"/>
    <col min="6143" max="6143" width="5.85546875" style="76" customWidth="1"/>
    <col min="6144" max="6144" width="69.5703125" style="76" bestFit="1" customWidth="1"/>
    <col min="6145" max="6145" width="17.140625" style="76" customWidth="1"/>
    <col min="6146" max="6398" width="9.140625" style="76"/>
    <col min="6399" max="6399" width="5.85546875" style="76" customWidth="1"/>
    <col min="6400" max="6400" width="69.5703125" style="76" bestFit="1" customWidth="1"/>
    <col min="6401" max="6401" width="17.140625" style="76" customWidth="1"/>
    <col min="6402" max="6654" width="9.140625" style="76"/>
    <col min="6655" max="6655" width="5.85546875" style="76" customWidth="1"/>
    <col min="6656" max="6656" width="69.5703125" style="76" bestFit="1" customWidth="1"/>
    <col min="6657" max="6657" width="17.140625" style="76" customWidth="1"/>
    <col min="6658" max="6910" width="9.140625" style="76"/>
    <col min="6911" max="6911" width="5.85546875" style="76" customWidth="1"/>
    <col min="6912" max="6912" width="69.5703125" style="76" bestFit="1" customWidth="1"/>
    <col min="6913" max="6913" width="17.140625" style="76" customWidth="1"/>
    <col min="6914" max="7166" width="9.140625" style="76"/>
    <col min="7167" max="7167" width="5.85546875" style="76" customWidth="1"/>
    <col min="7168" max="7168" width="69.5703125" style="76" bestFit="1" customWidth="1"/>
    <col min="7169" max="7169" width="17.140625" style="76" customWidth="1"/>
    <col min="7170" max="7422" width="9.140625" style="76"/>
    <col min="7423" max="7423" width="5.85546875" style="76" customWidth="1"/>
    <col min="7424" max="7424" width="69.5703125" style="76" bestFit="1" customWidth="1"/>
    <col min="7425" max="7425" width="17.140625" style="76" customWidth="1"/>
    <col min="7426" max="7678" width="9.140625" style="76"/>
    <col min="7679" max="7679" width="5.85546875" style="76" customWidth="1"/>
    <col min="7680" max="7680" width="69.5703125" style="76" bestFit="1" customWidth="1"/>
    <col min="7681" max="7681" width="17.140625" style="76" customWidth="1"/>
    <col min="7682" max="7934" width="9.140625" style="76"/>
    <col min="7935" max="7935" width="5.85546875" style="76" customWidth="1"/>
    <col min="7936" max="7936" width="69.5703125" style="76" bestFit="1" customWidth="1"/>
    <col min="7937" max="7937" width="17.140625" style="76" customWidth="1"/>
    <col min="7938" max="8190" width="9.140625" style="76"/>
    <col min="8191" max="8191" width="5.85546875" style="76" customWidth="1"/>
    <col min="8192" max="8192" width="69.5703125" style="76" bestFit="1" customWidth="1"/>
    <col min="8193" max="8193" width="17.140625" style="76" customWidth="1"/>
    <col min="8194" max="8446" width="9.140625" style="76"/>
    <col min="8447" max="8447" width="5.85546875" style="76" customWidth="1"/>
    <col min="8448" max="8448" width="69.5703125" style="76" bestFit="1" customWidth="1"/>
    <col min="8449" max="8449" width="17.140625" style="76" customWidth="1"/>
    <col min="8450" max="8702" width="9.140625" style="76"/>
    <col min="8703" max="8703" width="5.85546875" style="76" customWidth="1"/>
    <col min="8704" max="8704" width="69.5703125" style="76" bestFit="1" customWidth="1"/>
    <col min="8705" max="8705" width="17.140625" style="76" customWidth="1"/>
    <col min="8706" max="8958" width="9.140625" style="76"/>
    <col min="8959" max="8959" width="5.85546875" style="76" customWidth="1"/>
    <col min="8960" max="8960" width="69.5703125" style="76" bestFit="1" customWidth="1"/>
    <col min="8961" max="8961" width="17.140625" style="76" customWidth="1"/>
    <col min="8962" max="9214" width="9.140625" style="76"/>
    <col min="9215" max="9215" width="5.85546875" style="76" customWidth="1"/>
    <col min="9216" max="9216" width="69.5703125" style="76" bestFit="1" customWidth="1"/>
    <col min="9217" max="9217" width="17.140625" style="76" customWidth="1"/>
    <col min="9218" max="9470" width="9.140625" style="76"/>
    <col min="9471" max="9471" width="5.85546875" style="76" customWidth="1"/>
    <col min="9472" max="9472" width="69.5703125" style="76" bestFit="1" customWidth="1"/>
    <col min="9473" max="9473" width="17.140625" style="76" customWidth="1"/>
    <col min="9474" max="9726" width="9.140625" style="76"/>
    <col min="9727" max="9727" width="5.85546875" style="76" customWidth="1"/>
    <col min="9728" max="9728" width="69.5703125" style="76" bestFit="1" customWidth="1"/>
    <col min="9729" max="9729" width="17.140625" style="76" customWidth="1"/>
    <col min="9730" max="9982" width="9.140625" style="76"/>
    <col min="9983" max="9983" width="5.85546875" style="76" customWidth="1"/>
    <col min="9984" max="9984" width="69.5703125" style="76" bestFit="1" customWidth="1"/>
    <col min="9985" max="9985" width="17.140625" style="76" customWidth="1"/>
    <col min="9986" max="10238" width="9.140625" style="76"/>
    <col min="10239" max="10239" width="5.85546875" style="76" customWidth="1"/>
    <col min="10240" max="10240" width="69.5703125" style="76" bestFit="1" customWidth="1"/>
    <col min="10241" max="10241" width="17.140625" style="76" customWidth="1"/>
    <col min="10242" max="10494" width="9.140625" style="76"/>
    <col min="10495" max="10495" width="5.85546875" style="76" customWidth="1"/>
    <col min="10496" max="10496" width="69.5703125" style="76" bestFit="1" customWidth="1"/>
    <col min="10497" max="10497" width="17.140625" style="76" customWidth="1"/>
    <col min="10498" max="10750" width="9.140625" style="76"/>
    <col min="10751" max="10751" width="5.85546875" style="76" customWidth="1"/>
    <col min="10752" max="10752" width="69.5703125" style="76" bestFit="1" customWidth="1"/>
    <col min="10753" max="10753" width="17.140625" style="76" customWidth="1"/>
    <col min="10754" max="11006" width="9.140625" style="76"/>
    <col min="11007" max="11007" width="5.85546875" style="76" customWidth="1"/>
    <col min="11008" max="11008" width="69.5703125" style="76" bestFit="1" customWidth="1"/>
    <col min="11009" max="11009" width="17.140625" style="76" customWidth="1"/>
    <col min="11010" max="11262" width="9.140625" style="76"/>
    <col min="11263" max="11263" width="5.85546875" style="76" customWidth="1"/>
    <col min="11264" max="11264" width="69.5703125" style="76" bestFit="1" customWidth="1"/>
    <col min="11265" max="11265" width="17.140625" style="76" customWidth="1"/>
    <col min="11266" max="11518" width="9.140625" style="76"/>
    <col min="11519" max="11519" width="5.85546875" style="76" customWidth="1"/>
    <col min="11520" max="11520" width="69.5703125" style="76" bestFit="1" customWidth="1"/>
    <col min="11521" max="11521" width="17.140625" style="76" customWidth="1"/>
    <col min="11522" max="11774" width="9.140625" style="76"/>
    <col min="11775" max="11775" width="5.85546875" style="76" customWidth="1"/>
    <col min="11776" max="11776" width="69.5703125" style="76" bestFit="1" customWidth="1"/>
    <col min="11777" max="11777" width="17.140625" style="76" customWidth="1"/>
    <col min="11778" max="12030" width="9.140625" style="76"/>
    <col min="12031" max="12031" width="5.85546875" style="76" customWidth="1"/>
    <col min="12032" max="12032" width="69.5703125" style="76" bestFit="1" customWidth="1"/>
    <col min="12033" max="12033" width="17.140625" style="76" customWidth="1"/>
    <col min="12034" max="12286" width="9.140625" style="76"/>
    <col min="12287" max="12287" width="5.85546875" style="76" customWidth="1"/>
    <col min="12288" max="12288" width="69.5703125" style="76" bestFit="1" customWidth="1"/>
    <col min="12289" max="12289" width="17.140625" style="76" customWidth="1"/>
    <col min="12290" max="12542" width="9.140625" style="76"/>
    <col min="12543" max="12543" width="5.85546875" style="76" customWidth="1"/>
    <col min="12544" max="12544" width="69.5703125" style="76" bestFit="1" customWidth="1"/>
    <col min="12545" max="12545" width="17.140625" style="76" customWidth="1"/>
    <col min="12546" max="12798" width="9.140625" style="76"/>
    <col min="12799" max="12799" width="5.85546875" style="76" customWidth="1"/>
    <col min="12800" max="12800" width="69.5703125" style="76" bestFit="1" customWidth="1"/>
    <col min="12801" max="12801" width="17.140625" style="76" customWidth="1"/>
    <col min="12802" max="13054" width="9.140625" style="76"/>
    <col min="13055" max="13055" width="5.85546875" style="76" customWidth="1"/>
    <col min="13056" max="13056" width="69.5703125" style="76" bestFit="1" customWidth="1"/>
    <col min="13057" max="13057" width="17.140625" style="76" customWidth="1"/>
    <col min="13058" max="13310" width="9.140625" style="76"/>
    <col min="13311" max="13311" width="5.85546875" style="76" customWidth="1"/>
    <col min="13312" max="13312" width="69.5703125" style="76" bestFit="1" customWidth="1"/>
    <col min="13313" max="13313" width="17.140625" style="76" customWidth="1"/>
    <col min="13314" max="13566" width="9.140625" style="76"/>
    <col min="13567" max="13567" width="5.85546875" style="76" customWidth="1"/>
    <col min="13568" max="13568" width="69.5703125" style="76" bestFit="1" customWidth="1"/>
    <col min="13569" max="13569" width="17.140625" style="76" customWidth="1"/>
    <col min="13570" max="13822" width="9.140625" style="76"/>
    <col min="13823" max="13823" width="5.85546875" style="76" customWidth="1"/>
    <col min="13824" max="13824" width="69.5703125" style="76" bestFit="1" customWidth="1"/>
    <col min="13825" max="13825" width="17.140625" style="76" customWidth="1"/>
    <col min="13826" max="14078" width="9.140625" style="76"/>
    <col min="14079" max="14079" width="5.85546875" style="76" customWidth="1"/>
    <col min="14080" max="14080" width="69.5703125" style="76" bestFit="1" customWidth="1"/>
    <col min="14081" max="14081" width="17.140625" style="76" customWidth="1"/>
    <col min="14082" max="14334" width="9.140625" style="76"/>
    <col min="14335" max="14335" width="5.85546875" style="76" customWidth="1"/>
    <col min="14336" max="14336" width="69.5703125" style="76" bestFit="1" customWidth="1"/>
    <col min="14337" max="14337" width="17.140625" style="76" customWidth="1"/>
    <col min="14338" max="14590" width="9.140625" style="76"/>
    <col min="14591" max="14591" width="5.85546875" style="76" customWidth="1"/>
    <col min="14592" max="14592" width="69.5703125" style="76" bestFit="1" customWidth="1"/>
    <col min="14593" max="14593" width="17.140625" style="76" customWidth="1"/>
    <col min="14594" max="14846" width="9.140625" style="76"/>
    <col min="14847" max="14847" width="5.85546875" style="76" customWidth="1"/>
    <col min="14848" max="14848" width="69.5703125" style="76" bestFit="1" customWidth="1"/>
    <col min="14849" max="14849" width="17.140625" style="76" customWidth="1"/>
    <col min="14850" max="15102" width="9.140625" style="76"/>
    <col min="15103" max="15103" width="5.85546875" style="76" customWidth="1"/>
    <col min="15104" max="15104" width="69.5703125" style="76" bestFit="1" customWidth="1"/>
    <col min="15105" max="15105" width="17.140625" style="76" customWidth="1"/>
    <col min="15106" max="15358" width="9.140625" style="76"/>
    <col min="15359" max="15359" width="5.85546875" style="76" customWidth="1"/>
    <col min="15360" max="15360" width="69.5703125" style="76" bestFit="1" customWidth="1"/>
    <col min="15361" max="15361" width="17.140625" style="76" customWidth="1"/>
    <col min="15362" max="15614" width="9.140625" style="76"/>
    <col min="15615" max="15615" width="5.85546875" style="76" customWidth="1"/>
    <col min="15616" max="15616" width="69.5703125" style="76" bestFit="1" customWidth="1"/>
    <col min="15617" max="15617" width="17.140625" style="76" customWidth="1"/>
    <col min="15618" max="15870" width="9.140625" style="76"/>
    <col min="15871" max="15871" width="5.85546875" style="76" customWidth="1"/>
    <col min="15872" max="15872" width="69.5703125" style="76" bestFit="1" customWidth="1"/>
    <col min="15873" max="15873" width="17.140625" style="76" customWidth="1"/>
    <col min="15874" max="16126" width="9.140625" style="76"/>
    <col min="16127" max="16127" width="5.85546875" style="76" customWidth="1"/>
    <col min="16128" max="16128" width="69.5703125" style="76" bestFit="1" customWidth="1"/>
    <col min="16129" max="16129" width="17.140625" style="76" customWidth="1"/>
    <col min="16130" max="16384" width="9.140625" style="76"/>
  </cols>
  <sheetData>
    <row r="1" spans="1:2" x14ac:dyDescent="0.25">
      <c r="A1" s="74" t="s">
        <v>61</v>
      </c>
      <c r="B1" s="75" t="s">
        <v>99</v>
      </c>
    </row>
    <row r="2" spans="1:2" x14ac:dyDescent="0.25">
      <c r="A2" s="74" t="s">
        <v>100</v>
      </c>
    </row>
    <row r="3" spans="1:2" x14ac:dyDescent="0.25">
      <c r="A3" s="74" t="s">
        <v>64</v>
      </c>
    </row>
    <row r="4" spans="1:2" ht="18" customHeight="1" x14ac:dyDescent="0.25">
      <c r="A4" s="83"/>
      <c r="B4" s="78" t="s">
        <v>22</v>
      </c>
    </row>
    <row r="5" spans="1:2" x14ac:dyDescent="0.25">
      <c r="A5" s="82" t="s">
        <v>25</v>
      </c>
      <c r="B5" s="87">
        <f>B7+B31</f>
        <v>53121890110</v>
      </c>
    </row>
    <row r="6" spans="1:2" x14ac:dyDescent="0.25">
      <c r="A6" s="79"/>
      <c r="B6" s="88"/>
    </row>
    <row r="7" spans="1:2" x14ac:dyDescent="0.25">
      <c r="A7" s="80" t="s">
        <v>101</v>
      </c>
      <c r="B7" s="121">
        <v>24907806812</v>
      </c>
    </row>
    <row r="8" spans="1:2" x14ac:dyDescent="0.25">
      <c r="A8" s="81" t="s">
        <v>66</v>
      </c>
      <c r="B8" s="122">
        <v>95307508</v>
      </c>
    </row>
    <row r="9" spans="1:2" x14ac:dyDescent="0.25">
      <c r="A9" s="81" t="s">
        <v>67</v>
      </c>
      <c r="B9" s="122">
        <v>465675851</v>
      </c>
    </row>
    <row r="10" spans="1:2" x14ac:dyDescent="0.25">
      <c r="A10" s="81" t="s">
        <v>68</v>
      </c>
      <c r="B10" s="122">
        <v>669718244</v>
      </c>
    </row>
    <row r="11" spans="1:2" x14ac:dyDescent="0.25">
      <c r="A11" s="81" t="s">
        <v>69</v>
      </c>
      <c r="B11" s="122">
        <v>627844696</v>
      </c>
    </row>
    <row r="12" spans="1:2" x14ac:dyDescent="0.25">
      <c r="A12" s="81" t="s">
        <v>70</v>
      </c>
      <c r="B12" s="122">
        <v>1035685204</v>
      </c>
    </row>
    <row r="13" spans="1:2" x14ac:dyDescent="0.25">
      <c r="A13" s="81" t="s">
        <v>71</v>
      </c>
      <c r="B13" s="122">
        <v>160761437</v>
      </c>
    </row>
    <row r="14" spans="1:2" x14ac:dyDescent="0.25">
      <c r="A14" s="81" t="s">
        <v>72</v>
      </c>
      <c r="B14" s="122">
        <v>407577131</v>
      </c>
    </row>
    <row r="15" spans="1:2" x14ac:dyDescent="0.25">
      <c r="A15" s="81" t="s">
        <v>73</v>
      </c>
      <c r="B15" s="122">
        <v>55452718</v>
      </c>
    </row>
    <row r="16" spans="1:2" x14ac:dyDescent="0.25">
      <c r="A16" s="81" t="s">
        <v>74</v>
      </c>
      <c r="B16" s="122">
        <v>2339655142</v>
      </c>
    </row>
    <row r="17" spans="1:2" x14ac:dyDescent="0.25">
      <c r="A17" s="81" t="s">
        <v>75</v>
      </c>
      <c r="B17" s="122">
        <v>875615206</v>
      </c>
    </row>
    <row r="18" spans="1:2" x14ac:dyDescent="0.25">
      <c r="A18" s="81" t="s">
        <v>76</v>
      </c>
      <c r="B18" s="122">
        <v>114763194</v>
      </c>
    </row>
    <row r="19" spans="1:2" x14ac:dyDescent="0.25">
      <c r="A19" s="81" t="s">
        <v>77</v>
      </c>
      <c r="B19" s="122">
        <v>13754128319</v>
      </c>
    </row>
    <row r="20" spans="1:2" x14ac:dyDescent="0.25">
      <c r="A20" s="81" t="s">
        <v>78</v>
      </c>
      <c r="B20" s="122">
        <v>160647493</v>
      </c>
    </row>
    <row r="21" spans="1:2" x14ac:dyDescent="0.25">
      <c r="A21" s="81" t="s">
        <v>79</v>
      </c>
      <c r="B21" s="122">
        <v>578299472</v>
      </c>
    </row>
    <row r="22" spans="1:2" x14ac:dyDescent="0.25">
      <c r="A22" s="81" t="s">
        <v>80</v>
      </c>
      <c r="B22" s="122">
        <v>14166686</v>
      </c>
    </row>
    <row r="23" spans="1:2" x14ac:dyDescent="0.25">
      <c r="A23" s="81" t="s">
        <v>81</v>
      </c>
      <c r="B23" s="122">
        <v>77944553</v>
      </c>
    </row>
    <row r="24" spans="1:2" x14ac:dyDescent="0.25">
      <c r="A24" s="81" t="s">
        <v>82</v>
      </c>
      <c r="B24" s="122">
        <v>255790218</v>
      </c>
    </row>
    <row r="25" spans="1:2" x14ac:dyDescent="0.25">
      <c r="A25" s="81" t="s">
        <v>83</v>
      </c>
      <c r="B25" s="122">
        <v>214787756</v>
      </c>
    </row>
    <row r="26" spans="1:2" x14ac:dyDescent="0.25">
      <c r="A26" s="81" t="s">
        <v>84</v>
      </c>
      <c r="B26" s="122">
        <v>67954308</v>
      </c>
    </row>
    <row r="27" spans="1:2" x14ac:dyDescent="0.25">
      <c r="A27" s="81" t="s">
        <v>85</v>
      </c>
      <c r="B27" s="122">
        <v>375921755</v>
      </c>
    </row>
    <row r="28" spans="1:2" x14ac:dyDescent="0.25">
      <c r="A28" s="81" t="s">
        <v>86</v>
      </c>
      <c r="B28" s="122">
        <v>2545185183</v>
      </c>
    </row>
    <row r="29" spans="1:2" x14ac:dyDescent="0.25">
      <c r="A29" s="81" t="s">
        <v>87</v>
      </c>
      <c r="B29" s="122">
        <v>7436513</v>
      </c>
    </row>
    <row r="30" spans="1:2" x14ac:dyDescent="0.25">
      <c r="A30" s="81" t="s">
        <v>88</v>
      </c>
      <c r="B30" s="122">
        <v>7488224</v>
      </c>
    </row>
    <row r="31" spans="1:2" x14ac:dyDescent="0.25">
      <c r="A31" s="80" t="s">
        <v>102</v>
      </c>
      <c r="B31" s="121">
        <v>28214083298</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14" sqref="C14"/>
    </sheetView>
  </sheetViews>
  <sheetFormatPr baseColWidth="10" defaultRowHeight="15.75" x14ac:dyDescent="0.25"/>
  <cols>
    <col min="1" max="1" width="97.42578125" style="48" bestFit="1" customWidth="1"/>
    <col min="2" max="3" width="19.7109375" style="42" bestFit="1" customWidth="1"/>
    <col min="4" max="4" width="16.7109375" style="42" bestFit="1" customWidth="1"/>
    <col min="5" max="5" width="11.42578125" style="42"/>
    <col min="6" max="16384" width="11.42578125" style="48"/>
  </cols>
  <sheetData>
    <row r="1" spans="1:2" x14ac:dyDescent="0.25">
      <c r="A1" s="30"/>
      <c r="B1" s="41" t="s">
        <v>22</v>
      </c>
    </row>
    <row r="2" spans="1:2" x14ac:dyDescent="0.25">
      <c r="A2" s="32" t="s">
        <v>25</v>
      </c>
      <c r="B2" s="33">
        <f>B4+B16</f>
        <v>53121890110</v>
      </c>
    </row>
    <row r="3" spans="1:2" x14ac:dyDescent="0.25">
      <c r="A3" s="43"/>
      <c r="B3" s="44"/>
    </row>
    <row r="4" spans="1:2" x14ac:dyDescent="0.25">
      <c r="A4" s="43" t="s">
        <v>34</v>
      </c>
      <c r="B4" s="131">
        <v>26716249168</v>
      </c>
    </row>
    <row r="5" spans="1:2" s="42" customFormat="1" x14ac:dyDescent="0.25">
      <c r="A5" s="45" t="s">
        <v>35</v>
      </c>
      <c r="B5" s="131">
        <v>17075222742</v>
      </c>
    </row>
    <row r="6" spans="1:2" s="42" customFormat="1" x14ac:dyDescent="0.25">
      <c r="A6" s="46" t="s">
        <v>36</v>
      </c>
      <c r="B6" s="132">
        <v>12713662913</v>
      </c>
    </row>
    <row r="7" spans="1:2" x14ac:dyDescent="0.25">
      <c r="A7" s="46" t="s">
        <v>37</v>
      </c>
      <c r="B7" s="132">
        <v>2355831773</v>
      </c>
    </row>
    <row r="8" spans="1:2" x14ac:dyDescent="0.25">
      <c r="A8" s="46" t="s">
        <v>38</v>
      </c>
      <c r="B8" s="132">
        <v>325355977</v>
      </c>
    </row>
    <row r="9" spans="1:2" x14ac:dyDescent="0.25">
      <c r="A9" s="46" t="s">
        <v>39</v>
      </c>
      <c r="B9" s="132">
        <v>333038340</v>
      </c>
    </row>
    <row r="10" spans="1:2" x14ac:dyDescent="0.25">
      <c r="A10" s="46" t="s">
        <v>40</v>
      </c>
      <c r="B10" s="132">
        <v>188891769</v>
      </c>
    </row>
    <row r="11" spans="1:2" x14ac:dyDescent="0.25">
      <c r="A11" s="46" t="s">
        <v>41</v>
      </c>
      <c r="B11" s="132">
        <v>200301288</v>
      </c>
    </row>
    <row r="12" spans="1:2" s="42" customFormat="1" x14ac:dyDescent="0.25">
      <c r="A12" s="46" t="s">
        <v>42</v>
      </c>
      <c r="B12" s="132">
        <v>958140682</v>
      </c>
    </row>
    <row r="13" spans="1:2" s="42" customFormat="1" x14ac:dyDescent="0.25">
      <c r="A13" s="43" t="s">
        <v>43</v>
      </c>
      <c r="B13" s="131">
        <v>9641026426</v>
      </c>
    </row>
    <row r="14" spans="1:2" s="42" customFormat="1" x14ac:dyDescent="0.25">
      <c r="A14" s="45" t="s">
        <v>44</v>
      </c>
      <c r="B14" s="131">
        <v>289399426</v>
      </c>
    </row>
    <row r="15" spans="1:2" s="42" customFormat="1" x14ac:dyDescent="0.25">
      <c r="A15" s="45" t="s">
        <v>45</v>
      </c>
      <c r="B15" s="131">
        <v>9351627000</v>
      </c>
    </row>
    <row r="16" spans="1:2" s="42" customFormat="1" x14ac:dyDescent="0.25">
      <c r="A16" s="43" t="s">
        <v>46</v>
      </c>
      <c r="B16" s="133">
        <v>26405640942</v>
      </c>
    </row>
    <row r="18" spans="2:2" x14ac:dyDescent="0.25">
      <c r="B18" s="4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f76b0c9-ee25-42de-9f39-03b58d9e6478">TAC5CW72XESH-294928627-673</_dlc_DocId>
    <_dlc_DocIdUrl xmlns="3f76b0c9-ee25-42de-9f39-03b58d9e6478">
      <Url>https://slp.gob.mx/finanzas/_layouts/15/DocIdRedir.aspx?ID=TAC5CW72XESH-294928627-673</Url>
      <Description>TAC5CW72XESH-294928627-673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A2DDD46CF108884B9680CAC202B5C476" ma:contentTypeVersion="1" ma:contentTypeDescription="Crear nuevo documento." ma:contentTypeScope="" ma:versionID="8e27f6f330f5165569ae5d7be0b448b3">
  <xsd:schema xmlns:xsd="http://www.w3.org/2001/XMLSchema" xmlns:xs="http://www.w3.org/2001/XMLSchema" xmlns:p="http://schemas.microsoft.com/office/2006/metadata/properties" xmlns:ns2="3f76b0c9-ee25-42de-9f39-03b58d9e6478" targetNamespace="http://schemas.microsoft.com/office/2006/metadata/properties" ma:root="true" ma:fieldsID="8c1d5447b3d22e8c2b373aaafed2023b" ns2:_="">
    <xsd:import namespace="3f76b0c9-ee25-42de-9f39-03b58d9e647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76b0c9-ee25-42de-9f39-03b58d9e6478"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7B0BB-FF34-4AED-B643-F704C199CEE4}">
  <ds:schemaRefs>
    <ds:schemaRef ds:uri="3f76b0c9-ee25-42de-9f39-03b58d9e64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FF13768-5790-48E8-B592-813BF673161C}">
  <ds:schemaRefs>
    <ds:schemaRef ds:uri="http://schemas.microsoft.com/sharepoint/events"/>
  </ds:schemaRefs>
</ds:datastoreItem>
</file>

<file path=customXml/itemProps3.xml><?xml version="1.0" encoding="utf-8"?>
<ds:datastoreItem xmlns:ds="http://schemas.openxmlformats.org/officeDocument/2006/customXml" ds:itemID="{A68B9A2C-988D-4B0A-9D6A-A1A268D53860}">
  <ds:schemaRefs>
    <ds:schemaRef ds:uri="http://schemas.microsoft.com/sharepoint/v3/contenttype/forms"/>
  </ds:schemaRefs>
</ds:datastoreItem>
</file>

<file path=customXml/itemProps4.xml><?xml version="1.0" encoding="utf-8"?>
<ds:datastoreItem xmlns:ds="http://schemas.openxmlformats.org/officeDocument/2006/customXml" ds:itemID="{5C32D927-58D6-48BD-82CD-EB932DDA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76b0c9-ee25-42de-9f39-03b58d9e64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Administrativa</vt:lpstr>
      <vt:lpstr>Funcional</vt:lpstr>
      <vt:lpstr>Programática</vt:lpstr>
      <vt:lpstr>Por Objeto del Gasto</vt:lpstr>
      <vt:lpstr>Tipo de Gasto</vt:lpstr>
      <vt:lpstr>Fuente de Financiamiento</vt:lpstr>
      <vt:lpstr>Eje, Vertiente y PP</vt:lpstr>
      <vt:lpstr>Ramos Administrativs</vt:lpstr>
      <vt:lpstr>Gasto Programable</vt:lpstr>
      <vt:lpstr>Equidad de Género</vt:lpstr>
      <vt:lpstr>Principales Variaciones</vt:lpstr>
      <vt:lpstr>Anexo Informativo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Gerardo Rodríguez Lárraga</dc:creator>
  <cp:lastModifiedBy>LUIS.REYESLOCAL</cp:lastModifiedBy>
  <cp:lastPrinted>2019-11-20T04:05:32Z</cp:lastPrinted>
  <dcterms:created xsi:type="dcterms:W3CDTF">2018-11-15T23:07:14Z</dcterms:created>
  <dcterms:modified xsi:type="dcterms:W3CDTF">2023-01-12T21:14:03Z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0x010100A2DDD46CF108884B9680CAC202B5C476</vt:lpwstr>
  </property>
  <property fmtid="{D5CDD505-2E9C-101B-9397-08002B2CF9AE}" pid="3" name="Order">
    <vt:r8>12900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y fmtid="{D5CDD505-2E9C-101B-9397-08002B2CF9AE}" pid="10" name="_dlc_DocIdItemGuid">
    <vt:lpwstr>dfa9186a-a9a1-4b48-801b-892cc82149ae</vt:lpwstr>
  </property>
</Properties>
</file>