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lpfinanzas-my.sharepoint.com/personal/luis_reyes_slpfinanzas_gob_mx/Documents/2024/"/>
    </mc:Choice>
  </mc:AlternateContent>
  <bookViews>
    <workbookView xWindow="0" yWindow="0" windowWidth="28800" windowHeight="12300" tabRatio="745"/>
  </bookViews>
  <sheets>
    <sheet name="Administrativa" sheetId="8" r:id="rId1"/>
    <sheet name="Funcional" sheetId="1" r:id="rId2"/>
    <sheet name="Programática" sheetId="2" r:id="rId3"/>
    <sheet name="Por Objeto del Gasto" sheetId="9" r:id="rId4"/>
    <sheet name="Tipo de Gasto" sheetId="10" r:id="rId5"/>
    <sheet name="Fuente de Financiamiento" sheetId="3" r:id="rId6"/>
    <sheet name="Eje, Vertiente y PP" sheetId="4" r:id="rId7"/>
    <sheet name="Ramos Administrativs" sheetId="11" r:id="rId8"/>
    <sheet name="Gasto Programable" sheetId="5" r:id="rId9"/>
    <sheet name="Equidad de Género" sheetId="6" r:id="rId10"/>
    <sheet name="Principales Variaciones" sheetId="14" r:id="rId11"/>
    <sheet name="Anexo Informativo" sheetId="12" r:id="rId12"/>
  </sheets>
  <definedNames>
    <definedName name="_xlnm._FilterDatabase" localSheetId="11" hidden="1">'Anexo Informativo'!$10:$282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4" l="1"/>
  <c r="D19" i="14"/>
  <c r="D18" i="14"/>
  <c r="D17" i="14"/>
  <c r="C16" i="14"/>
  <c r="D16" i="14" s="1"/>
  <c r="B16" i="14"/>
  <c r="D14" i="14"/>
  <c r="D13" i="14"/>
  <c r="D12" i="14"/>
  <c r="D11" i="14"/>
  <c r="C10" i="14"/>
  <c r="B10" i="14"/>
  <c r="D9" i="14"/>
  <c r="B21" i="14" l="1"/>
  <c r="C21" i="14"/>
  <c r="D10" i="14"/>
  <c r="D21" i="14" s="1"/>
  <c r="B5" i="11" l="1"/>
  <c r="B5" i="10"/>
  <c r="B5" i="9"/>
  <c r="B7" i="2"/>
  <c r="B7" i="1"/>
</calcChain>
</file>

<file path=xl/sharedStrings.xml><?xml version="1.0" encoding="utf-8"?>
<sst xmlns="http://schemas.openxmlformats.org/spreadsheetml/2006/main" count="841" uniqueCount="557">
  <si>
    <t>1 GOBIERNO</t>
  </si>
  <si>
    <t>1.1. LEGISLACIÓN</t>
  </si>
  <si>
    <t>1.1.1 Legislación</t>
  </si>
  <si>
    <t>1.2. JUSTICIA</t>
  </si>
  <si>
    <t>1.2.1 Impartición de Justicia</t>
  </si>
  <si>
    <t>1.2.2 Procuración de Justicia</t>
  </si>
  <si>
    <t>1.2.3 Reclusión y Readaptación Social</t>
  </si>
  <si>
    <t>1.2.4 Derechos Humanos</t>
  </si>
  <si>
    <t>1.3. COORDINACIÓN DE LA POLÍTICA DE GOBIERNO</t>
  </si>
  <si>
    <t>1.3.2 Política Interior</t>
  </si>
  <si>
    <t>1.3.4 Función Pública</t>
  </si>
  <si>
    <t>1.3.5 Asuntos Jurídicos</t>
  </si>
  <si>
    <t>1.3.6 Organización de Procesos Electorales</t>
  </si>
  <si>
    <t>1.3.9 Otros</t>
  </si>
  <si>
    <t>1.5. ASUNTOS FINANCIEROS Y HACENDARIOS</t>
  </si>
  <si>
    <t>1.5.2 Asuntos Hacendarios</t>
  </si>
  <si>
    <t>1.7. ASUNTOS DE ORDEN PÚBLICO Y DE SEGURIDAD INTERIOR</t>
  </si>
  <si>
    <t>1.7.1 Policía</t>
  </si>
  <si>
    <t>1.7.2 Protección Civil</t>
  </si>
  <si>
    <t>1.8.3 Servicios de Comunicación y Medios</t>
  </si>
  <si>
    <t>1.8.4 Acceso a la Información Pública Gubernamental</t>
  </si>
  <si>
    <t>2 DESARROLLO SOCIAL</t>
  </si>
  <si>
    <t>2.1. PROTECCIÓN AMBIENTAL</t>
  </si>
  <si>
    <t>2.2. VIVIENDA Y SERVICIOS A LA COMUNIDAD</t>
  </si>
  <si>
    <t>2.2.1 Urbanización</t>
  </si>
  <si>
    <t>2.2.5 Vivienda</t>
  </si>
  <si>
    <t>2.3. SALUD</t>
  </si>
  <si>
    <t>2.3.2 Prestación de Servicios de Salud a la Persona</t>
  </si>
  <si>
    <t>2.4. RECREACIÓN, CULTURA Y OTRAS MANIFESTACIONES SOCIALES</t>
  </si>
  <si>
    <t>2.4.1 Deporte y Recreación</t>
  </si>
  <si>
    <t>2.4.2 Cultura</t>
  </si>
  <si>
    <t>2.5. EDUCACIÓN</t>
  </si>
  <si>
    <t>2.5.1 Educación Básica</t>
  </si>
  <si>
    <t>2.5.2 Educación Media Superior</t>
  </si>
  <si>
    <t>2.5.3 Educación Superior</t>
  </si>
  <si>
    <t>2.5.5 Educación para Adultos</t>
  </si>
  <si>
    <t>2.6. PROTECCIÓN SOCIAL</t>
  </si>
  <si>
    <t>2.6.7 Indígenas</t>
  </si>
  <si>
    <t>2.6.8 Otros Grupos Vulnerables</t>
  </si>
  <si>
    <t>2.6.9 Otros de Seguridad Social y Asistencia Social</t>
  </si>
  <si>
    <t>2.7.1 Otros Asuntos Sociales</t>
  </si>
  <si>
    <t>3 DESARROLLO ECONÓMICO</t>
  </si>
  <si>
    <t>3.1.1 Asuntos Económicos y Comerciales en General</t>
  </si>
  <si>
    <t>3.1.2 Asuntos Laborales Generales</t>
  </si>
  <si>
    <t>3.2. AGROPECUARIA, SILVICULTURA, PESCA Y CAZA</t>
  </si>
  <si>
    <t>3.2.1 Agropecuaria</t>
  </si>
  <si>
    <t>3.5. TRANSPORTE</t>
  </si>
  <si>
    <t>3.5.1 Transporte por Carretera</t>
  </si>
  <si>
    <t>3.7. TURISMO</t>
  </si>
  <si>
    <t>3.7.1 Turismo</t>
  </si>
  <si>
    <t>3.8. CIENCIA, TECNOLOGÍA E INNOVACIÓN</t>
  </si>
  <si>
    <t>3.8.3 Servicios Científicos y Tecnológicos</t>
  </si>
  <si>
    <t>3.9. OTRAS INDUSTRIAS Y OTROS ASUNTOS ECONÓMICOS</t>
  </si>
  <si>
    <t>4 OTRAS NO CLASIFICADAS EN FUNCIONES ANTERIORES</t>
  </si>
  <si>
    <t>4.2. TRANSFERENCIAS, PARTICIPACIONES Y APORTACIONES ENTRE DIFERENTES NIVELES Y ÓRDENES DE GOBIERNO</t>
  </si>
  <si>
    <t>IMPORTE ANUAL</t>
  </si>
  <si>
    <t>FINALIDAD / FUNCIÓN / SUBFUNCIÓN</t>
  </si>
  <si>
    <t xml:space="preserve">    TOTAL</t>
  </si>
  <si>
    <t>4.2.2 Participaciones entre Diferentes Niveles y Ordenes de Gobierno</t>
  </si>
  <si>
    <t>TOTAL</t>
  </si>
  <si>
    <t>PROGRAMAS PRESUPUESTARIOS</t>
  </si>
  <si>
    <t>Subsidios: Sector Social y Privado o Entidades Federativas y Municipios</t>
  </si>
  <si>
    <t>U. Otros Subsidios</t>
  </si>
  <si>
    <t>Desempeño de las Funciones</t>
  </si>
  <si>
    <t>E. Prestación de Servicios Públicos</t>
  </si>
  <si>
    <t>P. Planeación, seguimiento y evaluación de políticas públicas</t>
  </si>
  <si>
    <t>K. Proyectos de Inversión</t>
  </si>
  <si>
    <t>Administrativos y de Apoyo</t>
  </si>
  <si>
    <t>M. Apoyo al proceso presupuestario y para mejorar la eficiencia institucional</t>
  </si>
  <si>
    <t>O. Apoyo a la función pública y al mejoramiento de la gestión</t>
  </si>
  <si>
    <t>Compromisos</t>
  </si>
  <si>
    <t>N. Desastres Naturales</t>
  </si>
  <si>
    <t>Programas de Gasto Federalizado</t>
  </si>
  <si>
    <t>I. Gasto Federalizado</t>
  </si>
  <si>
    <t>C. PARTICIPACIONES A ENTIDADES FEDERATIVAS Y MUNICIPIOS</t>
  </si>
  <si>
    <t>D. COSTO FINANCIERO, DEUDA O APOYOS A DEUDORES Y AHORRADORES DE LA BANCA</t>
  </si>
  <si>
    <t>NO ETIQUETADO</t>
  </si>
  <si>
    <t>ETIQUETADOS</t>
  </si>
  <si>
    <t>EJE DE DESARROLLO / VERTIENTE / PROGRAMA PRESUPUESTARIO</t>
  </si>
  <si>
    <t>1.1 RAMO 33</t>
  </si>
  <si>
    <t>FONDO DE APORTACIONES PARA LA NÓMINA EDUCATIVA Y EL GASTO OPERATIVO (FONE)</t>
  </si>
  <si>
    <t>FONDO DE APORTACIONES PARA LOS SERVICIOS DE SALUD (FASSA)</t>
  </si>
  <si>
    <t>FONDO DE INFRAESTRUCTURA SOCIAL ESTATAL (FISE)</t>
  </si>
  <si>
    <t>FONDO DE APORTACIONES MÚLTIPLES (FAM)</t>
  </si>
  <si>
    <t>FONDO DE APORTACIONES PARA LA EDUCACIÓN TECNOLÓGICA Y DE ADULTOS (FAETA)</t>
  </si>
  <si>
    <t>FONDO DE APORTACIONES PARA LA SEGURIDAD PÚBLICA (FASP)</t>
  </si>
  <si>
    <t>FONDO DE APORTACIONES PARA EL FORTALECIMIENTO DE LAS ENTIDADES FEDERATIVAS (FAFEF)</t>
  </si>
  <si>
    <t>2.1 DEUDA PÚBLICA</t>
  </si>
  <si>
    <t>2.2 PARTICIPACIONES Y TRANSFERENCIAS A MUNICIPIOS</t>
  </si>
  <si>
    <t>Gobierno del Estado de San Luis Potosí</t>
  </si>
  <si>
    <t>ANEXO 1</t>
  </si>
  <si>
    <t>CLASIFICACIÓN ADMINISTRATIVA</t>
  </si>
  <si>
    <t>(pesos)</t>
  </si>
  <si>
    <t>PODER/ DEPENDENCIA</t>
  </si>
  <si>
    <t>CLASIFICACIÓN ECONÓMICA Y POR OBJETO DEL GASTO</t>
  </si>
  <si>
    <t>ANEXO 4</t>
  </si>
  <si>
    <t>ANEXO 5</t>
  </si>
  <si>
    <t>CLASIFICACIÓN POR TIPO DE GASTO</t>
  </si>
  <si>
    <t>TIPO DE GASTO</t>
  </si>
  <si>
    <t>GASTO CORRIENTE</t>
  </si>
  <si>
    <t>GASTO DE CAPITAL</t>
  </si>
  <si>
    <t>PARTICIPACIONES Y TRANSFERENCIAS A MUNICIPIOS</t>
  </si>
  <si>
    <t>ANEXO 12</t>
  </si>
  <si>
    <t>RAMOS ADMINISTRATIVOS</t>
  </si>
  <si>
    <t>GASTO EN RAMOS ADMINISTRATIVOS</t>
  </si>
  <si>
    <t>GASTO NO INCLUIDO EN RAMOS ADMINISTRATIVOS</t>
  </si>
  <si>
    <t>ANEXO INFORMATIVO 2</t>
  </si>
  <si>
    <t>DISTRIBUCIÓN DEL PRESUPUESTO A NIVEL DE EJECUTORES DEL GASTO,</t>
  </si>
  <si>
    <t>CON DESAGREGACIÓN POR CAPÍTULO DE GASTO</t>
  </si>
  <si>
    <t>PARTICIPACIÓN A MUNICIPIOS</t>
  </si>
  <si>
    <t xml:space="preserve">SISTEMA PARA EL DESARROLLO INTEGRAL DE LA FAMILIA DEL ESTADO DE SAN LUIS POTOSÍ </t>
  </si>
  <si>
    <t xml:space="preserve">FISCALÍA GENERAL DEL ESTADO                                                     </t>
  </si>
  <si>
    <t xml:space="preserve">TRIBUNAL ESTATAL DE JUSTICIA ADMINISTRATIVA DE SAN LUIS POTOSÍ              </t>
  </si>
  <si>
    <t>1.1.2 Fiscalización</t>
  </si>
  <si>
    <t>1.3.1 Presidencia/Gubernatura</t>
  </si>
  <si>
    <t>1.3.7 Población</t>
  </si>
  <si>
    <t>1.8.  OTROS SERVICIOS GENERALES</t>
  </si>
  <si>
    <t>1.8.1 Servicios Registrales, Administrativos y Patrimoniales</t>
  </si>
  <si>
    <t>1.8.5 Otros</t>
  </si>
  <si>
    <t>2.1.2 Administración del Agua</t>
  </si>
  <si>
    <t>2.1.6 Otros de Protección Ambiental</t>
  </si>
  <si>
    <t>2.4.3 Radio, Televisión y Editoriales</t>
  </si>
  <si>
    <t>2.5.6 Otros Servicios Educativos y Actividades Inherentes</t>
  </si>
  <si>
    <t>2.6.5 Alimentación y Nutrición</t>
  </si>
  <si>
    <t>2.7. Otros Asuntos Sociales</t>
  </si>
  <si>
    <t>3.1. ASUNTOS ECONÓMICOS, COMERCIALES Y LABORALES EN GENERAL</t>
  </si>
  <si>
    <t>3.5.6 Otros Relacionados con Transporte</t>
  </si>
  <si>
    <t>3.8.2 Desarrollo Tecnológico</t>
  </si>
  <si>
    <t>3.9.3 Otros Asuntos Económicos</t>
  </si>
  <si>
    <t>PROGRAMAS</t>
  </si>
  <si>
    <t>CAPÍTULO Y OBJETO DEL GASTO</t>
  </si>
  <si>
    <t xml:space="preserve">TRANSFERENCIAS, ASIGNACIONES, SUBSIDIOS Y OTRAS AYUDAS                                                                                                </t>
  </si>
  <si>
    <t>AMORTIZACIÓN DE LA DEUDA Y DISMINUCIÓN DE PASIVOS</t>
  </si>
  <si>
    <t>1. BIENESTAR PARA SAN LUIS</t>
  </si>
  <si>
    <t>1.1 ATENCIÓN A PUEBLOS ORIGINARIOS</t>
  </si>
  <si>
    <t>101. COMUNIDADES Y PUEBLOS INDÍGENAS</t>
  </si>
  <si>
    <t>1.2 MENOS POBREZA MAS BIENESTAR</t>
  </si>
  <si>
    <t>102. DESARROLLO SOCIAL Y REGIONAL</t>
  </si>
  <si>
    <t>103. VIVIENDA</t>
  </si>
  <si>
    <t>105. FORTALECIMIENTO DE LA GESTIÓN INSTITUCIONAL PARA EL COMBATE A LA POBREZA</t>
  </si>
  <si>
    <t>1.3 EDUCACIÓN, CULTURA Y DEPORTE DE CALIDAD</t>
  </si>
  <si>
    <t>106. SISTEMA EDUCATIVO REGULAR</t>
  </si>
  <si>
    <t>107. SISTEMA EDUCATIVO ESTATAL</t>
  </si>
  <si>
    <t>108. INFRAESTRUCTURA EDUCATIVA</t>
  </si>
  <si>
    <t>109. MEDIA SUPERIOR BACHILLERATO (COBACH)</t>
  </si>
  <si>
    <t>110. MEDIA SUPERIOR PROFESIONAL TÉCNICO</t>
  </si>
  <si>
    <t>111. MEDIA SUPERIOR FORMACIÓN TÉCNICA (CECYTE)</t>
  </si>
  <si>
    <t>112. EDUCACIÓN SUPERIOR U. INTERCULTURAL</t>
  </si>
  <si>
    <t>113. EDUCACIÓN SUPERIOR UT. METROPOLITANA</t>
  </si>
  <si>
    <t>114. EDUCACIÓN SUPERIOR ITS. ÉBANO</t>
  </si>
  <si>
    <t>115. EDUCACIÓN SUPERIOR ITS. TAMAZUNCHALE</t>
  </si>
  <si>
    <t>116. EDUCACIÓN SUPERIOR U. TECNOLÓGICA</t>
  </si>
  <si>
    <t>117. EDUCACIÓN SUPERIOR ITS. RIOVERDE</t>
  </si>
  <si>
    <t>118. EDUCACIÓN SUPERIOR U. POLITÉCNICA</t>
  </si>
  <si>
    <t>119. EDUCACIÓN SUPERIOR ITSSLP</t>
  </si>
  <si>
    <t>120. EDUCACIÓN SUPERIOR UASLP</t>
  </si>
  <si>
    <t>121. ALFABETIZACIÓN Y EDUCACIÓN PARA ADULTOS</t>
  </si>
  <si>
    <t>122. FOMENTO DE LA CIENCIA Y LA TECNOLOGÍA</t>
  </si>
  <si>
    <t>123. ARTE Y CULTURA</t>
  </si>
  <si>
    <t>124. PRESERVACIÓN Y RESGUARDO DEL ARCHIVO HISTÓRICO</t>
  </si>
  <si>
    <t>125. FOMENTO Y DESARROLLO DE LAS ARTESANÍAS</t>
  </si>
  <si>
    <t>126. ARTE Y CULTURA IP. BELLAS ARTES</t>
  </si>
  <si>
    <t>127. ARTE Y CULTURA M. VIRREINATO</t>
  </si>
  <si>
    <t>128. ARTE Y CULTURA REAL DE CATORCE</t>
  </si>
  <si>
    <t>129. ARTE Y CULTURA M. FERROCARRIL</t>
  </si>
  <si>
    <t>130. ARTE Y CULTURA M. LABERINTO</t>
  </si>
  <si>
    <t>131. ARTE Y CULTURA CENTRO DE LAS ARTES</t>
  </si>
  <si>
    <t>132. ARTE Y CULTURA M. FRANCISCO COSSÍO</t>
  </si>
  <si>
    <t>133. ARTE Y CULTURA M. ARTE CONTEMPORÁNEO</t>
  </si>
  <si>
    <t>134. ARTE Y CULTURA M. FEDERICO SILVA</t>
  </si>
  <si>
    <t>135. ARTE Y CULTURA CINETECA</t>
  </si>
  <si>
    <t>136. ARTE Y CULTURA M. MÁSCARA</t>
  </si>
  <si>
    <t>140. TELEVISIÓN PÚBLICA CANAL 9</t>
  </si>
  <si>
    <t>141. FOMENTO Y DESARROLLO DEL DEPORTE</t>
  </si>
  <si>
    <t>156. FOMENTO A LA INVESTIGACIÓN</t>
  </si>
  <si>
    <t>1.4 INCLUSIÓN SOCIAL E IGUALDAD DE GENERO</t>
  </si>
  <si>
    <t>143. ASISTENCIA SOCIAL A POBLACIÓN VULNERABLE</t>
  </si>
  <si>
    <t>144. POBLACIÓN</t>
  </si>
  <si>
    <t>145. MUJERES</t>
  </si>
  <si>
    <t>146. JOVENES</t>
  </si>
  <si>
    <t>147. ATENCIÓN A PERSONAS CON DISCAPACIDAD VISUAL</t>
  </si>
  <si>
    <t>148. DONACIÓN Y TRASPLANTE DE ÓRGANOS</t>
  </si>
  <si>
    <t>149. ASISTENCIA GERIÁTRICA</t>
  </si>
  <si>
    <t>150. ASISTENCIA INTEGRAL PARA NIÑAS Y ADOLESCENTES IRS. ROSARIO CASTELLANOS</t>
  </si>
  <si>
    <t>151. ASISTENCIA INTEGRAL PARA NIÑOS Y ADOLESCENTES CAS. RAFAEL NIETO</t>
  </si>
  <si>
    <t>152. ASISTENCIA INTEGRAL PARA RECIÉN NACIDOS</t>
  </si>
  <si>
    <t>153. PREVENCIÓN Y REHABILITACIÓN DE PERSONAS CON ADICCIONES</t>
  </si>
  <si>
    <t>1.5 SALUD</t>
  </si>
  <si>
    <t>154. SALUD</t>
  </si>
  <si>
    <t>2. SEGURIDAD Y JUSTICIA PARA SAN LUIS</t>
  </si>
  <si>
    <t>2.1 PAZ Y SEGURIDAD</t>
  </si>
  <si>
    <t>201. SEGURIDAD PÚBLICA SECESP</t>
  </si>
  <si>
    <t>202. SEGURIDAD PÚBLICA SSPC</t>
  </si>
  <si>
    <t>2.2 JUSTICIA E INSTITUCIONES SOLIDAS</t>
  </si>
  <si>
    <t>203. PROCURACIÓN DE JUSTICIA</t>
  </si>
  <si>
    <t>204. DEFENSORÍA PÚBLICA</t>
  </si>
  <si>
    <t>205. JUSTICIA PARA MUJERES</t>
  </si>
  <si>
    <t>209. IMPARTICIÓN DE JUSTICIA</t>
  </si>
  <si>
    <t>210. JUSTICIA ADMINISTRATIVA</t>
  </si>
  <si>
    <t>2.4 COMBATE A LA DELINCUENCIA Y ATENCIÓN A VÍCTIMAS</t>
  </si>
  <si>
    <t>206. ATENCIÓN A VÍCTIMAS</t>
  </si>
  <si>
    <t>3. ECONOMÍA SUSTENTABLE PARA SAN LUIS</t>
  </si>
  <si>
    <t>3.1 DESARROLLO ECONÓMICO SUSTENTABLE</t>
  </si>
  <si>
    <t>301. DESARROLLO ECONÓMICO</t>
  </si>
  <si>
    <t>302. FINANCIAMIENTO PARA EL DESARROLLO</t>
  </si>
  <si>
    <t>303. EMPLEO Y PREVISIÓN SOCIAL</t>
  </si>
  <si>
    <t>304. GESTIÓN DE CONFLICTOS LABORALES</t>
  </si>
  <si>
    <t>305. CAPACITACIÓN PARA EL TRABAJO</t>
  </si>
  <si>
    <t>3.2 TURISMO SOSTENIBLE</t>
  </si>
  <si>
    <t>306. DESARROLLO TURÍSTICO</t>
  </si>
  <si>
    <t>307. CONGRESOS Y CONVENCIONES</t>
  </si>
  <si>
    <t>3.3 INFRAESTRUCTURA Y AGENDA URBANA</t>
  </si>
  <si>
    <t>308. INFRAESTRUCTURA URBANA</t>
  </si>
  <si>
    <t>309. TRANSPORTE, MOVILIDAD Y TELECOMUNICACIONES</t>
  </si>
  <si>
    <t>310. ESPARCIMIENTO Y RECREACIÓN</t>
  </si>
  <si>
    <t>311. INFRAESTRUCTURA CARRETERA</t>
  </si>
  <si>
    <t>3.4 DESARROLLO DEL CAMPO SUSTENTABLE</t>
  </si>
  <si>
    <t>313. DESARROLLO RURAL SUSTENTABLE</t>
  </si>
  <si>
    <t>3.5 RECUPERACIÓN HÍDRICA CON ENFOQUE DE CUENCAS</t>
  </si>
  <si>
    <t>315. GESTIÓN INTEGRAL DEL AGUA</t>
  </si>
  <si>
    <t>3.6 DESARROLLO AMBIENTAL Y ENERGÍAS ALTERNATIVAS</t>
  </si>
  <si>
    <t>316. ECOLOGÍA Y MEDIO AMBIENTE</t>
  </si>
  <si>
    <t>4. GOBIERNO RESPONSABLE PARA SAN LUIS</t>
  </si>
  <si>
    <t>4.1 ALIANZAS PARA LA GOBERNABILIDAD</t>
  </si>
  <si>
    <t>401. FORTALECIMIENTO MUNICIPAL</t>
  </si>
  <si>
    <t>402. PROCESO LEGISLATIVO</t>
  </si>
  <si>
    <t>404. AGENDA Y LOGÍSTICA DEL GOBERNADOR</t>
  </si>
  <si>
    <t>405. POLÍTICA INTERIOR</t>
  </si>
  <si>
    <t>406. COORDINACIÓN TÉCNICA INTRAGUBERNAMENTAL</t>
  </si>
  <si>
    <t>407. COMUNICACIÓN SOCIAL</t>
  </si>
  <si>
    <t>408. ASUNTOS JURÍDICOS GUBERNAMENTALES</t>
  </si>
  <si>
    <t>409. JUSTICIA ELECTORAL</t>
  </si>
  <si>
    <t>410. PARTICIPACIÓN CIUDADANA</t>
  </si>
  <si>
    <t>4.2 ANTICORRUPCIÓN Y COMBATE A LA IMPUNIDAD</t>
  </si>
  <si>
    <t>411. TRANSPARENCIA Y RENDICIÓN DE CUENTAS</t>
  </si>
  <si>
    <t>412. SISTEMA ANTICORRUPCIÓN</t>
  </si>
  <si>
    <t>414. ACCESO A LA INFORMACIÓN PÚBLICA</t>
  </si>
  <si>
    <t>415. FISCALIZACIÓN DE LA GESTIÓN GUBERNAMENTAL</t>
  </si>
  <si>
    <t>4.3 FINANZAS RESPONSABLES Y SANAS</t>
  </si>
  <si>
    <t>416. FINANZAS PÚBLICAS</t>
  </si>
  <si>
    <t>417. GESTIÓN ADMINISTRATIVA GUBERNAMENTAL</t>
  </si>
  <si>
    <t>4.4 GOBIERNO DIGITAL PARA LA CERTIDUMBRE PATRIMONIAL</t>
  </si>
  <si>
    <t>418. GOBIERNO DIGITAL</t>
  </si>
  <si>
    <t>419. SERVICIOS REGISTRALES DE LA PROPIEDAD Y CATASTRO</t>
  </si>
  <si>
    <t>4.5 DERECHOS HUMANOS</t>
  </si>
  <si>
    <t>420. DERECHOS HUMANOS</t>
  </si>
  <si>
    <t>5. COORDINACIÓN ENTRE NIVELES DE GOBIERNO</t>
  </si>
  <si>
    <t>501. FONDOS DE APORTACIONES</t>
  </si>
  <si>
    <t>DEPENDENCIA</t>
  </si>
  <si>
    <t>2. GASTO NO PROGRAMABLE</t>
  </si>
  <si>
    <t>3. GASTO NO INCLUIDO EN RAMOS GENERALES</t>
  </si>
  <si>
    <t>1.1 Atención a pueblos originarios</t>
  </si>
  <si>
    <t>Instituto de Desarrollo Humano y Social de los Pueblos y Comunidades Indígenas</t>
  </si>
  <si>
    <t>1.3 Educación, cultura y deporte de calidad</t>
  </si>
  <si>
    <t>Secretaría de Cultura</t>
  </si>
  <si>
    <t>1.4. Inclusión social e igualdad de género</t>
  </si>
  <si>
    <t>Sistema Estatal para el Desarrollo Integral de la Familia</t>
  </si>
  <si>
    <t>Instituto de las Mujeres del Estado</t>
  </si>
  <si>
    <t>1.5 Salud</t>
  </si>
  <si>
    <t>Servicios de Salud del Estado</t>
  </si>
  <si>
    <t>2.2 Justicia e instituciones sólidas</t>
  </si>
  <si>
    <t>2.4 Combate a la delincuencia y atención a víctimas</t>
  </si>
  <si>
    <t>Comisión Ejecutiva Estatal de Atención a Víctimas</t>
  </si>
  <si>
    <t>3.1 Desarrollo económico sustentable</t>
  </si>
  <si>
    <t>Secretaría de Desarrollo Económico</t>
  </si>
  <si>
    <t>Secretaría del Trabajo y Previsión Social</t>
  </si>
  <si>
    <t>Instituto de Capacitación para el Trabajo</t>
  </si>
  <si>
    <t>3.2 Turismo sostenible</t>
  </si>
  <si>
    <t>Secretaría de Turismo</t>
  </si>
  <si>
    <t>3.4 Desarrollo del campo sostenible</t>
  </si>
  <si>
    <t>Secretaría de Desarrollo Agropecuario y Recursos Hidráulicos</t>
  </si>
  <si>
    <t>4.3 Finanzas responsables y sanas</t>
  </si>
  <si>
    <t>Secretaría de Finanzas</t>
  </si>
  <si>
    <t>PODER/DEPENDENCIA/CAPÍTULO DE GASTO</t>
  </si>
  <si>
    <t xml:space="preserve">FISCALÍA GENERAL DEL ESTADO                                                                                                                           </t>
  </si>
  <si>
    <t xml:space="preserve">TRIBUNAL ESTATAL DE JUSTICIA ADMINISTRATIVA DE SAN LUIS POTOSÍ                                                                                        </t>
  </si>
  <si>
    <t>CONCEPTO DE GASTO</t>
  </si>
  <si>
    <t>PROPUESTAS DE AJUSTES AL GASTO</t>
  </si>
  <si>
    <t>JUSTIFICACIÓN DE LAS PRINCIPALES VARIACIONES</t>
  </si>
  <si>
    <t>GASTO REGULAR DE OPERACIÓN</t>
  </si>
  <si>
    <t>SERVICIOS PERSONALES</t>
  </si>
  <si>
    <t>GASTO DE OPERACIÓN</t>
  </si>
  <si>
    <t>MATERIALES Y SUMINISTROS</t>
  </si>
  <si>
    <t>SERVICIOS GENERALES</t>
  </si>
  <si>
    <t>TRANSFERENCIAS, ASIGNACIONES, SUBSIDIOS Y OTRAS AYUDAS</t>
  </si>
  <si>
    <t>DEUDA PÚBLICA</t>
  </si>
  <si>
    <t>PARTICIPACIONES Y APORTACIONES</t>
  </si>
  <si>
    <t>GASTO ADICIONAL QUE SE PROPONE</t>
  </si>
  <si>
    <t>INVERSIÓN PÚBLICA</t>
  </si>
  <si>
    <t>INVERSIÓN FINANCIERA Y OTRAS PROVISIONES</t>
  </si>
  <si>
    <t>PODER LEGISLATIVO</t>
  </si>
  <si>
    <t xml:space="preserve">CONGRESO DEL ESTADO </t>
  </si>
  <si>
    <t xml:space="preserve">PODER JUDICIAL </t>
  </si>
  <si>
    <t>SUPREMO TRIBUNAL DE JUSTICIA</t>
  </si>
  <si>
    <t xml:space="preserve">PODER EJECUTIVO </t>
  </si>
  <si>
    <t>SECRETARÍA PARTICULAR DEL GOBERNADOR</t>
  </si>
  <si>
    <t xml:space="preserve">SECRETARÍA GENERAL DE GOBIERNO </t>
  </si>
  <si>
    <t xml:space="preserve">SECRETARÍA DE FINANZAS </t>
  </si>
  <si>
    <t xml:space="preserve">SECRETARÍA DE DESARROLLO SOCIAL Y REGIONAL </t>
  </si>
  <si>
    <t xml:space="preserve">SECRETARÍA DE DESARROLLO URBANO, VIVIENDA Y OBRAS PÚBLICAS </t>
  </si>
  <si>
    <t xml:space="preserve">SECRETARÍA DE DESARROLLO ECONÓMICO </t>
  </si>
  <si>
    <t>SECRETARÍA DE DESARROLLO AGROPECUARIO Y RECURSOS HIDRÁULICOS</t>
  </si>
  <si>
    <t xml:space="preserve">SECRETARÍA DE ECOLOGÍA Y GESTIÓN AMBIENTAL </t>
  </si>
  <si>
    <t>SISTEMA EDUCATIVO ESTATAL REGULAR</t>
  </si>
  <si>
    <t xml:space="preserve">OFICIALÍA MAYOR </t>
  </si>
  <si>
    <t xml:space="preserve">CONTRALORÍA GENERAL DEL ESTADO </t>
  </si>
  <si>
    <t xml:space="preserve">SECRETARÍA DE EDUCACIÓN </t>
  </si>
  <si>
    <t>COORDINACIÓN GENERAL DE LA DEFENSORÍA PÚBLICA DEL ESTADO</t>
  </si>
  <si>
    <t xml:space="preserve">SECRETARIADO EJECUTIVO DEL CONSEJO ESTATAL DE SEGURIDAD PÚBLICA DEL ESTADO </t>
  </si>
  <si>
    <t xml:space="preserve">SECRETARÍA TÉCNICA DEL GABINETE </t>
  </si>
  <si>
    <t xml:space="preserve">COORDINACIÓN GENERAL DE COMUNICACIÓN SOCIAL </t>
  </si>
  <si>
    <t xml:space="preserve">SECRETARÍA DE COMUNICACIONES Y TRANSPORTES </t>
  </si>
  <si>
    <t>SECRETARÍA DEL TRABAJO Y PREVISIÓN SOCIAL</t>
  </si>
  <si>
    <t>SECRETARÍA DE TURISMO</t>
  </si>
  <si>
    <t>SECRETARÍA DE CULTURA</t>
  </si>
  <si>
    <t xml:space="preserve">SECRETARÍA DE SEGURIDAD Y PROTECCIÓN CIUDADANA </t>
  </si>
  <si>
    <t xml:space="preserve">CONSEJERÍA JURÍDICA </t>
  </si>
  <si>
    <t>UNIDAD DE SISTEMAS DE INFORMÁTICA DEL PODER EJECUTIVO DE SAN LUIS POTOSÍ</t>
  </si>
  <si>
    <t xml:space="preserve">ADMINISTRACIÓN PÚBLICA PARAESTATAL </t>
  </si>
  <si>
    <t xml:space="preserve">C.E.C.U.R.T. PROF. CARLOS JONGUITUD BARRIOS </t>
  </si>
  <si>
    <t xml:space="preserve">C.E.C.U.R.T. II </t>
  </si>
  <si>
    <t>JUNTA ESTATAL DE CAMINOS</t>
  </si>
  <si>
    <t>CENTRO DE CONVENCIONES DE SAN LUIS POTOSÍ</t>
  </si>
  <si>
    <t>INSTITUTO REGISTRAL Y CATASTRAL DEL ESTADO DE SAN LUIS POTOSÍ</t>
  </si>
  <si>
    <t xml:space="preserve">ARCHIVO HISTÓRICO DEL ESTADO LIC. ANTONIO ROCHA </t>
  </si>
  <si>
    <t>COMISIÓN ESTATAL DEL AGUA</t>
  </si>
  <si>
    <t xml:space="preserve">SECRETARIADO EJECUTIVO DEL SISTEMA ANTICORRUPCIÓN </t>
  </si>
  <si>
    <t>COORDINACIÓN ESTATAL PARA EL FORTALECIMIENTO INSTITUCIONAL DE LOS MUNICIPIOS</t>
  </si>
  <si>
    <t>CONSEJO ESTATAL DE POBLACIÓN</t>
  </si>
  <si>
    <t xml:space="preserve">INSTITUTO POTOSINO DE CULTURA FÍSICA Y DEPORTE </t>
  </si>
  <si>
    <t>CONSEJO POTOSINO DE CIENCIA Y TECNOLOGÍA</t>
  </si>
  <si>
    <t>INSTITUTO ESTATAL DE INFRAESTRUCTURA FÍSICA EDUCATIVA</t>
  </si>
  <si>
    <t xml:space="preserve">INSTITUTO DE LAS MUJERES, DEL ESTADO DE SAN LUIS POTOSÍ </t>
  </si>
  <si>
    <t>SERVICIOS DE SALUD DE SAN LUIS POTOSÍ</t>
  </si>
  <si>
    <t>INSTITUTO POTOSINO DE LA JUVENTUD</t>
  </si>
  <si>
    <t xml:space="preserve">INSTITUTO ESTATAL DE CIEGOS </t>
  </si>
  <si>
    <t>INSTITUTO DE DESARROLLO HUMANO Y SOCIAL DE LOS PUEBLOS INDÍGENAS</t>
  </si>
  <si>
    <t>COMISIÓN EJECUTIVA ESTATAL DE ATENCIÓN A VICTIMAS</t>
  </si>
  <si>
    <t xml:space="preserve">INSTITUTO DE REGULARIZACIÓN Y VIVIENDA SOCIAL DEL ESTADO DE SAN LUIS POTOSÍ </t>
  </si>
  <si>
    <t>CENTRO DE JUSTICIA PARA MUJERES DEL ESTADO DE SAN LUIS POTOSÍ</t>
  </si>
  <si>
    <t>INSTITUTO DE TELEVISIÓN PÚBLICA DE SAN LUIS POTOSÍ XHSLS CANAL 9</t>
  </si>
  <si>
    <t>CENTRO DE CONCILIACIÓN LABORAL DEL ESTADO DE SAN LUIS POTOSÍ</t>
  </si>
  <si>
    <t>ORGANISMOS DESCENTRALIZADOS DE LA ADMINISTRACIÓN PÚBLICA</t>
  </si>
  <si>
    <t>UNIVERSIDAD INTERCULTURAL</t>
  </si>
  <si>
    <t>UNIVERSIDAD TECNOLÓGICA METROPOLITANA DE SAN LUIS POTOSÍ</t>
  </si>
  <si>
    <t xml:space="preserve">CENTRO ESTATAL DE TRANSPLANTES </t>
  </si>
  <si>
    <t>MUSEO CASA DEL REBOZO</t>
  </si>
  <si>
    <t>INSTITUTO GERIÁTRICO DR. NICOLÁS AGUILAR</t>
  </si>
  <si>
    <t xml:space="preserve">CENTRO DE ASISTENCIA SOCIAL ROSARIO CASTELLANOS </t>
  </si>
  <si>
    <t xml:space="preserve">COLEGIO DE BACHILLERES </t>
  </si>
  <si>
    <t>CENTRO DE ASISTENCIA SOCIAL RAFAEL NIETO</t>
  </si>
  <si>
    <t xml:space="preserve">CASA CUNA MARGARITA MAZA DE JUÁREZ </t>
  </si>
  <si>
    <t>INSTITUTO TEMAZCALLI, PREVENCIÓN Y REHABILITACIÓN</t>
  </si>
  <si>
    <t xml:space="preserve">SISTEMA DE FINANCIAMIENTO PARA EL DESARROLLO DEL ESTADO DE SAN LUIS POTOSÍ </t>
  </si>
  <si>
    <t xml:space="preserve">INSTITUTO POTOSINO DE BELLAS ARTES </t>
  </si>
  <si>
    <t>MUSEO DEL VIRREINATO</t>
  </si>
  <si>
    <t xml:space="preserve">INSTITUTO ESTATAL DE EDUCACIÓN PARA ADULTOS </t>
  </si>
  <si>
    <t xml:space="preserve">COLEGIO DE EDUCACIÓN PROFESIONAL TÉCNICA DEL ESTADO DE SAN LUIS POTOSÍ </t>
  </si>
  <si>
    <t xml:space="preserve">INSTITUTO TECNOLÓGICO SUPERIOR DE EBANO </t>
  </si>
  <si>
    <t xml:space="preserve">INSTITUTO DE CAPACITACIÓN PARA EL TRABAJO DEL ESTADO DE SAN LUIS POTOSÍ </t>
  </si>
  <si>
    <t>INSTITUTO TECNOLÓGICO DE TAMAZUNCHALE</t>
  </si>
  <si>
    <t xml:space="preserve">UNIVERSIDAD TECNOLÓGICA </t>
  </si>
  <si>
    <t xml:space="preserve">CENTRO CULTURAL REAL DE CATORCE </t>
  </si>
  <si>
    <t>MUSEO DEL FERROCARRIL</t>
  </si>
  <si>
    <t xml:space="preserve">MUSEO DE ARTE CONTEMPORÁNEO </t>
  </si>
  <si>
    <t xml:space="preserve">MUSEO LABERINTO DE LAS CIENCIAS Y LAS ARTES </t>
  </si>
  <si>
    <t xml:space="preserve">CENTRO DE LAS ARTES DE SAN LUIS POTOSÍ </t>
  </si>
  <si>
    <t xml:space="preserve">MUSEO FRANCISCO COSSÍO </t>
  </si>
  <si>
    <t>MUSEO FEDERICO SILVA, ESCULTURA CONTEMPORÁNEA</t>
  </si>
  <si>
    <t>CINETECA ALAMEDA</t>
  </si>
  <si>
    <t>MUSEO NACIONAL DE LA MASCARA</t>
  </si>
  <si>
    <t xml:space="preserve">COLEGIO DE ESTUDIOS CIENTÍFICOS Y TECNOLÓGICOS (CECYTE) </t>
  </si>
  <si>
    <t xml:space="preserve">INSTITUTO TECNOLÓGICO SUPERIOR DE RIOVERDE </t>
  </si>
  <si>
    <t xml:space="preserve">UNIVERSIDAD POLITÉCNICA DE SAN LUIS POTOSÍ </t>
  </si>
  <si>
    <t xml:space="preserve">COLEGIO DE SAN LUIS </t>
  </si>
  <si>
    <t>INSTITUTO TECNOLÓGICO SUPERIOR DE SAN LUIS POTOSÍ</t>
  </si>
  <si>
    <t xml:space="preserve">PARTICIPACIÓN A MUNICIPIOS </t>
  </si>
  <si>
    <t xml:space="preserve">FONDOS </t>
  </si>
  <si>
    <t xml:space="preserve">FONDO DE FORTALECIMIENTO FINANCIERO DEL ESTADO </t>
  </si>
  <si>
    <t>ORGANISMOS AUTÓNOMOS</t>
  </si>
  <si>
    <t xml:space="preserve">CONSEJO ESTATAL ELECTORAL Y DE PARTICIPACIÓN CIUDADANA </t>
  </si>
  <si>
    <t>COMISIÓN ESTATAL DE DERECHOS HUMANOS</t>
  </si>
  <si>
    <t xml:space="preserve">UNIVERSIDAD AUTÓNOMA DE SAN LUIS POTOSÍ </t>
  </si>
  <si>
    <t>INSTITUTO DE FISCALIZACIÓN SUPERIOR DEL ESTADO</t>
  </si>
  <si>
    <t xml:space="preserve">COMISIÓN ESTATAL DE GARANTÍA DE ACCESO A LA INFORMACIÓN PÚBLICA </t>
  </si>
  <si>
    <t>TRIBUNAL ELECTORAL DEL ESTADO</t>
  </si>
  <si>
    <t xml:space="preserve">FISCALÍA GENERAL DEL ESTADO </t>
  </si>
  <si>
    <t xml:space="preserve">TRIBUNAL ESTATAL DE JUSTICIA ADMINISTRATIVA DE SAN LUIS POTOSÍ </t>
  </si>
  <si>
    <t>2.2.3 Abastecimiento de Agua</t>
  </si>
  <si>
    <t>2.3.4 Rectoría del Sistema de Salud</t>
  </si>
  <si>
    <t>2.3.5 Protección Social en Salud</t>
  </si>
  <si>
    <t>3.8.1 Investigación Científica</t>
  </si>
  <si>
    <t>4.1. TRANSACCIONES DE LA DEUDA PUBLICA / COSTO FINANCIERO DE LA DEUDA</t>
  </si>
  <si>
    <t>4.1.1 Deuda Pública Interna</t>
  </si>
  <si>
    <t>-</t>
  </si>
  <si>
    <t xml:space="preserve">REMUNERACIONES AL PERSONAL DE CARACTER PERMANENTE </t>
  </si>
  <si>
    <t>REMUNERACIONES AL PERSONAL DE CARÁCTER TRANSITORIO</t>
  </si>
  <si>
    <t xml:space="preserve">REMUNERACIONES ADICIONALES Y ESPECIALES </t>
  </si>
  <si>
    <t>SEGURIDAD SOCIAL</t>
  </si>
  <si>
    <t>OTRAS PRESTACIONES SOCIALES Y ECONÓMICAS</t>
  </si>
  <si>
    <t xml:space="preserve">PREVISIONES </t>
  </si>
  <si>
    <t xml:space="preserve">PAGO DE ESTÍMULOS A SERVIDORES PÚBLICOS </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</si>
  <si>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</si>
  <si>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</si>
  <si>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</si>
  <si>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</si>
  <si>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</si>
  <si>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</si>
  <si>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</si>
  <si>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 xml:space="preserve">SERVICIOS GENERALES </t>
  </si>
  <si>
    <t xml:space="preserve">SERVICIOS BÁSICOS </t>
  </si>
  <si>
    <t>SERVICIOS DE ARRENDAMIENTO</t>
  </si>
  <si>
    <t>SERVICIOS PROFESIONALES, CIENTÍFICOS, TÉCNICOS Y OTROS SERVICIOS</t>
  </si>
  <si>
    <t>SERVICIOS FINANCIEROS, BANCARIOS Y COMERCIALES</t>
  </si>
  <si>
    <t>SERVICIOS DE INSTALACIÓN, REPARACIÓN, MANTENIMIENTO Y CONSERVACIÓN</t>
  </si>
  <si>
    <t xml:space="preserve">SERVICIOS DE COMUNICACIÓN SOCIAL Y PUBLICIDAD </t>
  </si>
  <si>
    <t>SERVICIOS DE TRASLADO Y VIÁTICOS</t>
  </si>
  <si>
    <t xml:space="preserve">SERVICIOS OFICIALES </t>
  </si>
  <si>
    <t xml:space="preserve">OTROS SERVICIOS GENERALES </t>
  </si>
  <si>
    <t>TRANSFERENCIAS INTERNAS Y ASIGNACIONES AL SECTOR PÚBLICO</t>
  </si>
  <si>
    <t>TRANSFERENCIAS AL RESTO DEL SECTOR PÚBLICO</t>
  </si>
  <si>
    <t>SUBSIDIOS Y SUBVENCIONES</t>
  </si>
  <si>
    <t xml:space="preserve">AYUDAS SOCIALES </t>
  </si>
  <si>
    <t xml:space="preserve">INVERSIÓN PÚBLICA </t>
  </si>
  <si>
    <t xml:space="preserve">OBRA PUBLICA EN BIENES DE DOMINIO PÚBLICO </t>
  </si>
  <si>
    <t>OBRA PUBLICA EN BIENES PROPIOS</t>
  </si>
  <si>
    <t xml:space="preserve">PROYECTOS PRODUCTIVOS Y ACCIONES DE FOMENTO </t>
  </si>
  <si>
    <t>PROVISIONES PARA CONTINGENCIAS Y OTRAS EROGACIONES</t>
  </si>
  <si>
    <t xml:space="preserve">PARTICIPACIONES </t>
  </si>
  <si>
    <t>APORTACIONES</t>
  </si>
  <si>
    <t xml:space="preserve">DEUDA PÚBLICA </t>
  </si>
  <si>
    <t>AMORTIZACION DE LA DEUDA PÚBLICA</t>
  </si>
  <si>
    <t xml:space="preserve">INTERESES DE LA DEUDA PÚBLICA </t>
  </si>
  <si>
    <t xml:space="preserve">    RECURSOS FISCALES</t>
  </si>
  <si>
    <t xml:space="preserve">    RECURSOS PROPIOS</t>
  </si>
  <si>
    <t xml:space="preserve">    RECURSOS FEDERALES</t>
  </si>
  <si>
    <t xml:space="preserve">    RECURSOS ESTATALES</t>
  </si>
  <si>
    <t>2.5. PROTECCIÓN CIVIL Y ATENCIÓN A DESASTRES</t>
  </si>
  <si>
    <t>208 POLÍTICA INTERIOR (PROTECCIÓN CIVIL)</t>
  </si>
  <si>
    <t>SECRETARÍA GENERAL DE GOBIERNO</t>
  </si>
  <si>
    <t>SECRETARÍA DE FINANZAS</t>
  </si>
  <si>
    <t>SECRETARÍA DE DESARROLLO SOCIAL Y REGIONAL</t>
  </si>
  <si>
    <t>SECRETARÍA DE DESARROLLO URBANO, VIVIENDA Y OBRAS PÚBLICAS</t>
  </si>
  <si>
    <t>SECRETARÍA DE DESARROLLO ECONÓMICO</t>
  </si>
  <si>
    <t>SECRETARÍA DE ECOLOGÍA Y GESTIÓN AMBIENTAL</t>
  </si>
  <si>
    <t xml:space="preserve">SISTEMA EDUCATIVO ESTATAL REGULAR </t>
  </si>
  <si>
    <t>CONTRALORÍA GENERAL DEL ESTADO</t>
  </si>
  <si>
    <t xml:space="preserve">COORDINACIÓN GENERAL DE LA DEFENSORÍA PÚBLICA DEL ESTADO </t>
  </si>
  <si>
    <t>SECRETARIADO EJECUTIVO DEL CONSEJO ESTATAL DE SEGURIDAD PÚBLICA DEL ESTADO</t>
  </si>
  <si>
    <t>SECRETARÍA DE COMUNICACIONES Y TRANSPORTES</t>
  </si>
  <si>
    <t xml:space="preserve">SECRETARÍA DEL TRABAJO Y PREVISIÓN SOCIAL </t>
  </si>
  <si>
    <t xml:space="preserve">SECRETARÍA DE TURISMO </t>
  </si>
  <si>
    <t xml:space="preserve">SECRETARÍA DE CULTURA </t>
  </si>
  <si>
    <t>SECRETARÍA DE SEGURIDAD Y PROTECCIÓN CIUDADANA</t>
  </si>
  <si>
    <t>1.    BIENESTAR PARA SAN LUIS</t>
  </si>
  <si>
    <t>1.2 Menos pobreza, más bienestar</t>
  </si>
  <si>
    <t>Secretaría de Desarrollo Social y Regional</t>
  </si>
  <si>
    <t>Universidad Tecnológica</t>
  </si>
  <si>
    <t>Instituto Tecnológico Superior de Tamazunchale</t>
  </si>
  <si>
    <t>Colegio de Bachilleres</t>
  </si>
  <si>
    <t>Consejo Potosino de Ciencia y Tecnología</t>
  </si>
  <si>
    <t>Instituto Estatal de Educación para Adultos</t>
  </si>
  <si>
    <t>Instituto Potosino de Bellas Artes</t>
  </si>
  <si>
    <t>Museo de Arte Contemporáneo</t>
  </si>
  <si>
    <t>Museo del Ferrocarril</t>
  </si>
  <si>
    <t>Centro de las Artes de San Luis Potosí</t>
  </si>
  <si>
    <t>Museo Casa del Rebozo</t>
  </si>
  <si>
    <t>2.    SEGURIDAD Y JUSTICIA PARA SAN LUIS</t>
  </si>
  <si>
    <t>2.1 Paz y seguridad</t>
  </si>
  <si>
    <t>Secretariado Ejecutivo del Consejo Estatal de Seguridad Pública</t>
  </si>
  <si>
    <t>Supremo Tribunal de Justicia del Estado</t>
  </si>
  <si>
    <t>Centro de Justicia para las Mujeres</t>
  </si>
  <si>
    <t>Defensoría Pública del Estado**</t>
  </si>
  <si>
    <t>Tribunal Estatal de Justicia Administrativa</t>
  </si>
  <si>
    <t>3.    ECONOMÍA SUSTENTABLE PARA SAN LUIS</t>
  </si>
  <si>
    <t>Sistema de Financiamiento para el Desarrollo del Estado de San Luis Potosí***</t>
  </si>
  <si>
    <t>3.3 Infraestructura y agenda urbana</t>
  </si>
  <si>
    <t>Secretaría de Comunicaciones y Transportes</t>
  </si>
  <si>
    <t>Centros Estatales de Cultura y Recreación Tangamanga I y II</t>
  </si>
  <si>
    <t>4.    GOBIERNO RESPONSABLE PARA SAN LUIS</t>
  </si>
  <si>
    <t>4.1 Alianzas para la gobernabilidad</t>
  </si>
  <si>
    <t>Secretaría General de Gobierno</t>
  </si>
  <si>
    <t>H. Congreso del Estado</t>
  </si>
  <si>
    <t xml:space="preserve">Consejo Estatal Electoral y de Participación Ciudadana </t>
  </si>
  <si>
    <t>Oficialía Mayor</t>
  </si>
  <si>
    <t>4.5 Derechos humanos</t>
  </si>
  <si>
    <t>Comisión Estatal de Derechos Humanos</t>
  </si>
  <si>
    <t>* Este monto corresponde a un presupuesto estimado, de acuerdo con el techo presupuestal asignado, y una fuente combinada de recursos estatales, federales, municipales y otros. La ejecución de estos recursos está sujeta a lo autorizado por el H. Congreso del Estado y se destinarán únicamente a programas, proyectos y/o acciones que inciden a la igualdad entre mujeres y hombres.</t>
  </si>
  <si>
    <t>** Todas las acciones sustantivas que ejecuta la Defensoría Pública del Estado atienden de manera directa a mujeres, ya sea adolescentes, indígenas, adultas mayores y aquellas que se identifican con el género femenino. El presupuesto que se presenta es estimado y corresponde al monto aproximado del porcentaje de atención a mujeres que se ha otorgado en el año 2023 respecto del presupuesto total solicitado para la Defensoría Pública.</t>
  </si>
  <si>
    <t>*** Este monto es de colocación por lo tanto se considera como inversión para el Sistema de Financiamiento para el Desarrollo del Estado.</t>
  </si>
  <si>
    <t>Fuente: Elaboración propia con información proporcionada y validada por las dependencias y entidades de la Administración Pública Estatal y por el Instituto de las Mujeres del Estado, noviembre del 2023.</t>
  </si>
  <si>
    <t>PRINCIPALES VARIACIONES QUE SE PROPONEN CON RESPECTO AL AÑO EN CURSO</t>
  </si>
  <si>
    <t>Y SU JUSTIFICACIÓN; ASÍ COMO LA INFORMACIÓN QUE PERMITE DISTINGUIR EL GASTO REGULAR DE OPERACIÓN; EL GASTO ADICIONAL QUE SE PROPONE, Y LAS PROPUESTAS DE AJUSTES AL GASTO</t>
  </si>
  <si>
    <t>En cumplimiento con lo establecido en la Ley de Disciplina Financiera de las Entidades Federativas y los Municipios y a las medidas de política de gasto para la Ley de Presupuesto de Egresos para el ejercicio fiscal 2023, los servicios personales se presenta sin incremento, con el objetivo de fortalecer las condiciones de desarrollo por las y los potosinos de las cuatro regiones. Se establece un esquema de política de gasto congruente al entorno fiscal restringido y de estrecho margen financiero.</t>
  </si>
  <si>
    <t>La política del gasto operativo se mantendra sin incremento, todo el aparato de la administración pública estatal deberá sincronizarse acorde con la perspectiva de los ingresos del Estado; con ello, garantizar las economías, la eficiencia, la honradez y la disciplina en el ejercicio del presupuesto.</t>
  </si>
  <si>
    <t xml:space="preserve">MATERIALES Y SUMINISTROS </t>
  </si>
  <si>
    <t>Se presenta un aumento del gasto público transferido, siguiendo las medidas y acciones de la política de gasto consignada en la presente Ley</t>
  </si>
  <si>
    <t>BIENES MUEBLES, INMUEBLES E INTANGIBLES</t>
  </si>
  <si>
    <t xml:space="preserve"> En materia de Inversión Pública se presenta un incremento de la inversión estatal con el objetivo de despegar, consolidar y generar un crecimiento económico, social para las potosinas y potosinos de las cuatro regiones del Estado. Asi como tambien seguir constuyendo un desarrollo sustentable en las cuatro regiones, nueva infraestructura,  reducir las desigualdades  y atender necesidades básicas de la población que vive en condiciones y zonas con niveles de marginación, con la finalidad de contribuir a abatir rezagos sobre todo en materia de servicios básicos como son: alimentación, drenaje y alcantarillado, vivienda, entre otros; mejorando así su nivel de vida y desarrollo pleno de las y los potosinos.</t>
  </si>
  <si>
    <t>Como efecto del incremento de las Participaciones Federales transferidas al Estado, así como por las medidas aplicadas en la Ley de Ingresos 2024, se incrementan los ingresos transferibles en un 2%</t>
  </si>
  <si>
    <t xml:space="preserve">PODER LEGISLATIVO </t>
  </si>
  <si>
    <t>PODER JUDICIAL</t>
  </si>
  <si>
    <t xml:space="preserve">INVERSION PÚBLICA </t>
  </si>
  <si>
    <t>INVERSION FINANCIERA Y OTRAS PROVISIONES</t>
  </si>
  <si>
    <t>ADMINISTRACIÓN PÚBLICA PARAESTATAL</t>
  </si>
  <si>
    <t xml:space="preserve">CENTRO DE CONVENCIONES DE SAN LUIS POTOSI </t>
  </si>
  <si>
    <t xml:space="preserve">INSTITUTO REGISTRAL Y CATASTRAL DEL ESTADO DE SAN LUIS POTOSI </t>
  </si>
  <si>
    <t xml:space="preserve">COMISIÓN ESTATAL DEL AGUA </t>
  </si>
  <si>
    <t>SECRETARIADO EJECUTIVO DEL SISTEMAANTICORRUPCIÓN</t>
  </si>
  <si>
    <t>INSTITUTO POTOSINO DE CULTURA FÍSICA Y DEPORTE</t>
  </si>
  <si>
    <t xml:space="preserve">INSTITUTO ESTATAL DE INFRAESTRUCTURA FÍSICA EDUCATIVA </t>
  </si>
  <si>
    <t xml:space="preserve">INSTITUTO DE LAS MUJERES, DEL ESTADO DE SAN LUIS POTOSI </t>
  </si>
  <si>
    <t xml:space="preserve">SERVICIOS DE SALUD DE SAN LUIS POTOSÍ </t>
  </si>
  <si>
    <t xml:space="preserve">INSTITUTO POTOSINO DE LA JUVENTUD </t>
  </si>
  <si>
    <t>INSTITUTO DE DESARROLLO HUMANO Y SOCIAL DE LOS PUEBLOS INDIGENAS</t>
  </si>
  <si>
    <t xml:space="preserve">COMISIÓN EJECUTIVA ESTATAL DE ATENCIÓN A VICTIMAS </t>
  </si>
  <si>
    <t xml:space="preserve">CENTRO DE JUSTICIA PARA MUJERES DEL ESTADO DE SAN LUIS POTOSÍ </t>
  </si>
  <si>
    <t xml:space="preserve">CENTRO DE CONCIALIACIÓN LABORAL DEL ESTADO DE SAN LUIS POTOSÍ </t>
  </si>
  <si>
    <t xml:space="preserve">UNIVERSIDAD INTERCULTURAL </t>
  </si>
  <si>
    <t>CENTRO ESTATAL DE TRANSPLANTES</t>
  </si>
  <si>
    <t xml:space="preserve">MUSEO CASA DEL REBOZO </t>
  </si>
  <si>
    <t>COLEGIO DE BACHILLERES</t>
  </si>
  <si>
    <t>CASA CUNA MARGARITA MAZA DE JUÁREZ</t>
  </si>
  <si>
    <t xml:space="preserve">INSTITUTO TEMAZCALLI, PREVENCIÓN Y REHABILITACIÓN </t>
  </si>
  <si>
    <t>SISTEMA DE FINANCIAMIENTO PARA EL DESARROLLO DEL ESTADO DE SAN LUIS POTOSÍ</t>
  </si>
  <si>
    <t>INSTITUTO POTOSINO DE BELLAS ARTES</t>
  </si>
  <si>
    <t>COLEGIO DE EDUCACIÓN PROFESIONAL TÉCNICA DEL ESTADO DE SAN LUIS POTOSÍ</t>
  </si>
  <si>
    <t xml:space="preserve">INSTITUTO TECNOLÓGICO DE TAMAZUNCHALE </t>
  </si>
  <si>
    <t xml:space="preserve">MUSEO DEL FERROCARRIL </t>
  </si>
  <si>
    <t>CENTRO DE LAS ARTES DE SAN LUIS POTOSÍ</t>
  </si>
  <si>
    <t>MUSEO FRANCISCO COSSÍO</t>
  </si>
  <si>
    <t xml:space="preserve">MUSEO FEDERICO SILVA, ESCULTURA CONTEMPORÁNEA </t>
  </si>
  <si>
    <t>INSTITUTO TECNOLÓGICO SUPERIOR DE RIOVERDE</t>
  </si>
  <si>
    <t>UNIVERSIDAD POLITÉCNICA DE SAN LUIS POTOSÍ</t>
  </si>
  <si>
    <t xml:space="preserve">INSTITUTO TECNOLÓGICO SUPERIOR DE SAN LUIS POTOSÍ </t>
  </si>
  <si>
    <t>FONDOS</t>
  </si>
  <si>
    <t>FONDO DE FORTALECIMIENTO FINANCIERO DEL ESTADO</t>
  </si>
  <si>
    <t>CONSEJO ESTATAL ELECTORAL Y DE PARTICIPACIÓN CIUDADANA</t>
  </si>
  <si>
    <t xml:space="preserve">INSTITUTO DE FISCALIZACIÓN SUPERIOR DEL ESTADO DE SAN LUIS POTOSÍ </t>
  </si>
  <si>
    <t xml:space="preserve">TRIBUNAL ELECTORAL DEL ESTADO </t>
  </si>
  <si>
    <t>TRIBUNAL ESTATAL DE JUSTICIA ADMINISTRATIVA DE SAN LUIS POTOSÍ</t>
  </si>
  <si>
    <t>ANEXO 16</t>
  </si>
  <si>
    <t xml:space="preserve">PREVISIONES DE GASTO QUE CORRESPONDAN A LAS EROGACIONES </t>
  </si>
  <si>
    <t>PARA LA IGUALDAD ENTRE HOMBRES Y MUJERES</t>
  </si>
  <si>
    <t xml:space="preserve"> (pesos)</t>
  </si>
  <si>
    <t xml:space="preserve">PREVISIONES DE GASTO DE LOS </t>
  </si>
  <si>
    <t>RAMOS GENERALES</t>
  </si>
  <si>
    <t>ANEXO 13</t>
  </si>
  <si>
    <t xml:space="preserve"> ANEXO 16 </t>
  </si>
  <si>
    <t xml:space="preserve">CLASIFICACIÓN POR EJE Y VERTIENTE DEL PLAN ESTATAL DE DESARROLLO, </t>
  </si>
  <si>
    <t>Y POR PROGRAMA PRESUPUESTARIO</t>
  </si>
  <si>
    <t xml:space="preserve"> ANEXO 7</t>
  </si>
  <si>
    <t>CLASIFICACIÓN POR FUENTE DE FINANCIAMIENTO</t>
  </si>
  <si>
    <t xml:space="preserve"> ANEXO 6 </t>
  </si>
  <si>
    <t xml:space="preserve">CLASIFICACIÓN PROGRAMÁTICA </t>
  </si>
  <si>
    <t xml:space="preserve"> ANEXO 3</t>
  </si>
  <si>
    <t>CLASIFICACIÓN FUNCIONAL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</si>
</sst>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 #,##0_-;\-* #,##0_-;_-* &quot;-&quot;??_-;_-@_-"/>
    <numFmt numFmtId="166" formatCode="0.0000000%"/>
    <numFmt numFmtId="167" formatCode="0.0%"/>
    <numFmt numFmtId="173" formatCode="#,##0_ ;[Red]\-#,##0\ "/>
  </numFmts>
  <fonts count="21">
    <font>
      <sz val="11"/>
      <color theme="1"/>
      <name val="Calibri"/>
      <family val="2"/>
      <scheme val="minor"/>
    </font>
    <font>
      <sz val="11"/>
      <color theme="1"/>
      <name val="Calibri"/>
      <family val="2"/>
      <scheme val="minor"/>
    </font>
    <font>
      <sz val="12"/>
      <color theme="1"/>
      <name val="Calibri"/>
      <family val="2"/>
    </font>
    <font>
      <b/>
      <sz val="10"/>
      <color theme="1"/>
      <name val="Montserrat"/>
      <family val="3"/>
    </font>
    <font>
      <sz val="10"/>
      <color theme="1"/>
      <name val="Montserrat"/>
      <family val="3"/>
    </font>
    <font>
      <sz val="12"/>
      <color theme="1"/>
      <name val="Montserrat"/>
      <family val="3"/>
    </font>
    <font>
      <b/>
      <sz val="12"/>
      <color theme="1"/>
      <name val="Montserrat"/>
      <family val="3"/>
    </font>
    <font>
      <sz val="11"/>
      <color theme="1"/>
      <name val="Montserrat"/>
      <family val="3"/>
    </font>
    <font>
      <b/>
      <sz val="8"/>
      <name val="Montserrat"/>
      <family val="3"/>
    </font>
    <font>
      <b/>
      <sz val="10"/>
      <name val="Montserrat"/>
      <family val="3"/>
    </font>
    <font>
      <sz val="8"/>
      <name val="Montserrat"/>
      <family val="3"/>
    </font>
    <font>
      <b/>
      <sz val="11"/>
      <color rgb="FF000000"/>
      <name val="Montserrat"/>
      <family val="3"/>
    </font>
    <font>
      <sz val="11"/>
      <color rgb="FF000000"/>
      <name val="Montserrat"/>
      <family val="3"/>
    </font>
    <font>
      <b/>
      <sz val="11"/>
      <color theme="1"/>
      <name val="Montserrat"/>
      <family val="3"/>
    </font>
    <font>
      <b/>
      <sz val="12"/>
      <name val="Montserrat"/>
      <family val="3"/>
    </font>
    <font>
      <b/>
      <sz val="12"/>
      <color rgb="FF000000"/>
      <name val="Montserrat"/>
      <family val="3"/>
    </font>
    <font>
      <sz val="12"/>
      <color rgb="FF000000"/>
      <name val="Montserrat"/>
      <family val="3"/>
    </font>
    <font>
      <sz val="12"/>
      <name val="Montserrat"/>
      <family val="3"/>
    </font>
    <font>
      <sz val="8"/>
      <color theme="1"/>
      <name val="Montserrat"/>
      <family val="3"/>
    </font>
    <font>
      <sz val="10"/>
      <color theme="1"/>
      <name val="Monserrat"/>
    </font>
    <font>
      <b/>
      <sz val="10"/>
      <color theme="1"/>
      <name val="Monserrat"/>
    </font>
  </fonts>
  <fills count="5">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top style="thin">
        <color indexed="22"/>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171">
    <xf numFmtId="0" fontId="0" fillId="0" borderId="0" xfId="0"/>
    <xf numFmtId="0" fontId="0" fillId="0" borderId="0" xfId="0" applyAlignment="1">
      <alignment vertical="center"/>
    </xf>
    <xf numFmtId="43" fontId="0" fillId="0" borderId="0" xfId="0" applyNumberFormat="1" applyAlignment="1">
      <alignment vertical="center"/>
    </xf>
    <xf numFmtId="167" fontId="0" fillId="0" borderId="0" xfId="2" applyNumberFormat="1" applyFont="1" applyAlignment="1">
      <alignment vertical="center"/>
    </xf>
    <xf numFmtId="3" fontId="0" fillId="0" borderId="0" xfId="0" applyNumberFormat="1" applyAlignment="1">
      <alignment vertical="center"/>
    </xf>
    <xf numFmtId="0" fontId="0" fillId="3" borderId="0" xfId="0" applyFill="1" applyAlignment="1">
      <alignment vertical="center"/>
    </xf>
    <xf numFmtId="0" fontId="3" fillId="0" borderId="12" xfId="0" applyFont="1" applyBorder="1" applyAlignment="1">
      <alignment vertical="center"/>
    </xf>
    <xf numFmtId="0" fontId="4" fillId="0" borderId="15" xfId="0" applyFont="1" applyBorder="1" applyAlignment="1">
      <alignment horizontal="left" vertical="center" indent="1"/>
    </xf>
    <xf numFmtId="3" fontId="4" fillId="0" borderId="16" xfId="0" applyNumberFormat="1" applyFont="1" applyBorder="1" applyAlignment="1">
      <alignment horizontal="right" vertical="center"/>
    </xf>
    <xf numFmtId="0" fontId="3" fillId="0" borderId="15" xfId="0" applyFont="1" applyBorder="1" applyAlignment="1">
      <alignment vertical="center"/>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0" fontId="5" fillId="0" borderId="0" xfId="3" applyFont="1" applyAlignment="1">
      <alignment horizontal="center"/>
    </xf>
    <xf numFmtId="43" fontId="6" fillId="0" borderId="0" xfId="4" applyFont="1" applyAlignment="1">
      <alignment horizontal="right" vertical="center"/>
    </xf>
    <xf numFmtId="0" fontId="5" fillId="0" borderId="0" xfId="3" applyFont="1"/>
    <xf numFmtId="43" fontId="7" fillId="0" borderId="0" xfId="4" applyFont="1" applyAlignment="1">
      <alignment vertical="center"/>
    </xf>
    <xf numFmtId="0" fontId="8" fillId="0" borderId="12" xfId="3" applyFont="1" applyBorder="1" applyAlignment="1">
      <alignment horizontal="center" vertical="center"/>
    </xf>
    <xf numFmtId="165" fontId="8" fillId="0" borderId="8" xfId="3" applyNumberFormat="1" applyFont="1" applyBorder="1" applyAlignment="1">
      <alignment horizontal="left" vertical="top"/>
    </xf>
    <xf numFmtId="165" fontId="9" fillId="0" borderId="15" xfId="4" applyNumberFormat="1" applyFont="1" applyBorder="1" applyAlignment="1">
      <alignment horizontal="right" vertical="center"/>
    </xf>
    <xf numFmtId="165" fontId="10" fillId="0" borderId="9" xfId="3" applyNumberFormat="1" applyFont="1" applyBorder="1" applyAlignment="1">
      <alignment horizontal="left" vertical="top"/>
    </xf>
    <xf numFmtId="43" fontId="10" fillId="0" borderId="10" xfId="4"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3" borderId="0" xfId="0" applyFont="1" applyFill="1"/>
    <xf numFmtId="165" fontId="6" fillId="0" borderId="1" xfId="1" applyNumberFormat="1" applyFont="1" applyBorder="1" applyAlignment="1">
      <alignment horizontal="center" vertical="center" wrapText="1"/>
    </xf>
    <xf numFmtId="0" fontId="5" fillId="0" borderId="0" xfId="0" applyFont="1"/>
    <xf numFmtId="0" fontId="6" fillId="3" borderId="0" xfId="0" applyFont="1" applyFill="1" applyAlignment="1">
      <alignment horizontal="right"/>
    </xf>
    <xf numFmtId="165" fontId="14" fillId="0" borderId="15" xfId="4" applyNumberFormat="1" applyFont="1" applyBorder="1" applyAlignment="1">
      <alignment horizontal="right" vertical="top"/>
    </xf>
    <xf numFmtId="0" fontId="6" fillId="3" borderId="2" xfId="0" applyFont="1" applyFill="1" applyBorder="1" applyAlignment="1">
      <alignment horizontal="center"/>
    </xf>
    <xf numFmtId="164" fontId="6" fillId="3" borderId="3" xfId="0" applyNumberFormat="1" applyFont="1" applyFill="1" applyBorder="1"/>
    <xf numFmtId="0" fontId="6" fillId="2" borderId="2" xfId="0" applyFont="1" applyFill="1" applyBorder="1" applyAlignment="1">
      <alignment horizontal="left"/>
    </xf>
    <xf numFmtId="164" fontId="6" fillId="2" borderId="3" xfId="0" applyNumberFormat="1" applyFont="1" applyFill="1" applyBorder="1"/>
    <xf numFmtId="0" fontId="6" fillId="3" borderId="4" xfId="0" applyFont="1" applyFill="1" applyBorder="1" applyAlignment="1">
      <alignment horizontal="left" indent="1"/>
    </xf>
    <xf numFmtId="164" fontId="6" fillId="3" borderId="5" xfId="0" applyNumberFormat="1" applyFont="1" applyFill="1" applyBorder="1"/>
    <xf numFmtId="0" fontId="5" fillId="3" borderId="4" xfId="0" applyFont="1" applyFill="1" applyBorder="1" applyAlignment="1">
      <alignment horizontal="left" indent="2"/>
    </xf>
    <xf numFmtId="164" fontId="5" fillId="3" borderId="5" xfId="0" applyNumberFormat="1" applyFont="1" applyFill="1" applyBorder="1"/>
    <xf numFmtId="0" fontId="5" fillId="3" borderId="6" xfId="0" applyFont="1" applyFill="1" applyBorder="1" applyAlignment="1">
      <alignment horizontal="left" indent="2"/>
    </xf>
    <xf numFmtId="164" fontId="5" fillId="3" borderId="7" xfId="0" applyNumberFormat="1" applyFont="1" applyFill="1" applyBorder="1"/>
    <xf numFmtId="164" fontId="6" fillId="2" borderId="1" xfId="0" applyNumberFormat="1" applyFont="1" applyFill="1" applyBorder="1"/>
    <xf numFmtId="164" fontId="6" fillId="3" borderId="22" xfId="0" applyNumberFormat="1" applyFont="1" applyFill="1" applyBorder="1"/>
    <xf numFmtId="164" fontId="5" fillId="3" borderId="22" xfId="0" applyNumberFormat="1" applyFont="1" applyFill="1" applyBorder="1"/>
    <xf numFmtId="164" fontId="5" fillId="3" borderId="23" xfId="0" applyNumberFormat="1" applyFont="1" applyFill="1" applyBorder="1"/>
    <xf numFmtId="0" fontId="13" fillId="0" borderId="15" xfId="0" applyFont="1" applyBorder="1" applyAlignment="1">
      <alignment vertical="center"/>
    </xf>
    <xf numFmtId="0" fontId="7" fillId="0" borderId="15" xfId="0" applyFont="1" applyBorder="1" applyAlignment="1">
      <alignment horizontal="left" vertical="center" indent="1"/>
    </xf>
    <xf numFmtId="0" fontId="7" fillId="0" borderId="16" xfId="0" applyFont="1" applyBorder="1" applyAlignment="1">
      <alignment horizontal="right" vertical="center"/>
    </xf>
    <xf numFmtId="0" fontId="7" fillId="0" borderId="15" xfId="0" applyFont="1" applyBorder="1" applyAlignment="1">
      <alignment horizontal="left" vertical="center" indent="2"/>
    </xf>
    <xf numFmtId="0" fontId="12" fillId="0" borderId="16" xfId="0" applyFont="1" applyBorder="1" applyAlignment="1">
      <alignment horizontal="right" vertical="center"/>
    </xf>
    <xf numFmtId="3" fontId="12" fillId="0" borderId="16" xfId="0" applyNumberFormat="1" applyFont="1" applyBorder="1" applyAlignment="1">
      <alignment horizontal="right" vertical="center"/>
    </xf>
    <xf numFmtId="165" fontId="5" fillId="0" borderId="0" xfId="1" applyNumberFormat="1" applyFont="1"/>
    <xf numFmtId="3" fontId="15" fillId="0" borderId="12" xfId="0" applyNumberFormat="1" applyFont="1" applyBorder="1" applyAlignment="1">
      <alignment horizontal="right" vertical="center" wrapText="1"/>
    </xf>
    <xf numFmtId="165" fontId="5" fillId="3" borderId="0" xfId="1" applyNumberFormat="1" applyFont="1" applyFill="1"/>
    <xf numFmtId="0" fontId="6" fillId="0" borderId="12" xfId="0" applyFont="1" applyBorder="1" applyAlignment="1">
      <alignment horizontal="center"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horizontal="right" vertical="center"/>
    </xf>
    <xf numFmtId="0" fontId="5" fillId="0" borderId="15" xfId="0" applyFont="1" applyBorder="1" applyAlignment="1">
      <alignment horizontal="left" vertical="center" indent="1"/>
    </xf>
    <xf numFmtId="0" fontId="13" fillId="0" borderId="12" xfId="0" applyFont="1" applyBorder="1" applyAlignment="1">
      <alignment vertical="center"/>
    </xf>
    <xf numFmtId="3" fontId="13" fillId="0" borderId="14"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1" fillId="0" borderId="16" xfId="0" applyNumberFormat="1" applyFont="1" applyBorder="1" applyAlignment="1">
      <alignment horizontal="right" vertical="center"/>
    </xf>
    <xf numFmtId="43" fontId="6" fillId="0" borderId="0" xfId="4" applyFont="1" applyAlignment="1">
      <alignment horizontal="right"/>
    </xf>
    <xf numFmtId="43" fontId="5" fillId="0" borderId="0" xfId="4" applyFont="1"/>
    <xf numFmtId="0" fontId="17" fillId="0" borderId="8" xfId="3" applyFont="1" applyBorder="1" applyAlignment="1">
      <alignment horizontal="left" vertical="top"/>
    </xf>
    <xf numFmtId="0" fontId="14" fillId="0" borderId="1" xfId="3" applyFont="1" applyBorder="1" applyAlignment="1">
      <alignment horizontal="center" vertical="top"/>
    </xf>
    <xf numFmtId="165" fontId="14" fillId="0" borderId="8" xfId="3" applyNumberFormat="1" applyFont="1" applyBorder="1" applyAlignment="1">
      <alignment horizontal="right" vertical="top"/>
    </xf>
    <xf numFmtId="165" fontId="14" fillId="0" borderId="1" xfId="4" applyNumberFormat="1" applyFont="1" applyBorder="1" applyAlignment="1">
      <alignment horizontal="right" vertical="top"/>
    </xf>
    <xf numFmtId="165" fontId="17" fillId="0" borderId="9" xfId="3" applyNumberFormat="1" applyFont="1" applyBorder="1" applyAlignment="1">
      <alignment horizontal="left" vertical="top"/>
    </xf>
    <xf numFmtId="43" fontId="17" fillId="0" borderId="10" xfId="4" applyFont="1" applyBorder="1" applyAlignment="1">
      <alignment horizontal="right" vertical="top"/>
    </xf>
    <xf numFmtId="0" fontId="6" fillId="0" borderId="13" xfId="0" applyFont="1" applyBorder="1" applyAlignment="1">
      <alignment horizontal="center" vertical="center"/>
    </xf>
    <xf numFmtId="0" fontId="6" fillId="0" borderId="14" xfId="0" applyFont="1" applyBorder="1" applyAlignment="1">
      <alignment horizontal="center" vertical="center"/>
    </xf>
    <xf numFmtId="3" fontId="6" fillId="0" borderId="16" xfId="0" applyNumberFormat="1" applyFont="1" applyBorder="1" applyAlignment="1">
      <alignment horizontal="right" vertical="center"/>
    </xf>
    <xf numFmtId="3" fontId="5" fillId="0" borderId="16" xfId="0" applyNumberFormat="1" applyFont="1" applyBorder="1" applyAlignment="1">
      <alignment horizontal="right" vertical="center"/>
    </xf>
    <xf numFmtId="165" fontId="14" fillId="0" borderId="8" xfId="1" applyNumberFormat="1" applyFont="1" applyBorder="1" applyAlignment="1">
      <alignment horizontal="right" vertical="top"/>
    </xf>
    <xf numFmtId="3" fontId="6" fillId="0" borderId="12" xfId="0" applyNumberFormat="1" applyFont="1" applyBorder="1" applyAlignment="1">
      <alignment horizontal="right" vertical="center"/>
    </xf>
    <xf numFmtId="165" fontId="17" fillId="0" borderId="11" xfId="1" applyNumberFormat="1" applyFont="1" applyBorder="1" applyAlignment="1">
      <alignment horizontal="left" vertical="top"/>
    </xf>
    <xf numFmtId="165" fontId="17" fillId="0" borderId="0" xfId="1" applyNumberFormat="1" applyFont="1" applyBorder="1" applyAlignment="1">
      <alignment horizontal="right" vertical="top"/>
    </xf>
    <xf numFmtId="0" fontId="5" fillId="0" borderId="0" xfId="0" applyFont="1" applyAlignment="1">
      <alignment horizontal="justify" vertical="center"/>
    </xf>
    <xf numFmtId="0" fontId="5" fillId="0" borderId="0" xfId="3" applyFont="1" applyAlignment="1">
      <alignment vertical="center"/>
    </xf>
    <xf numFmtId="0" fontId="6" fillId="0" borderId="0" xfId="3" applyFont="1" applyAlignment="1">
      <alignment horizontal="right" vertical="center"/>
    </xf>
    <xf numFmtId="165" fontId="6" fillId="0" borderId="1" xfId="4" applyNumberFormat="1" applyFont="1" applyBorder="1" applyAlignment="1">
      <alignment vertical="center"/>
    </xf>
    <xf numFmtId="0" fontId="6" fillId="0" borderId="1" xfId="3" applyFont="1" applyBorder="1" applyAlignment="1">
      <alignment vertical="center"/>
    </xf>
    <xf numFmtId="0" fontId="5" fillId="3" borderId="1" xfId="3" applyFont="1" applyFill="1" applyBorder="1" applyAlignment="1">
      <alignment horizontal="left" vertical="center" indent="1"/>
    </xf>
    <xf numFmtId="165" fontId="7" fillId="3" borderId="1" xfId="4" applyNumberFormat="1" applyFont="1" applyFill="1" applyBorder="1" applyAlignment="1">
      <alignment vertical="center"/>
    </xf>
    <xf numFmtId="165" fontId="5" fillId="0" borderId="0" xfId="3" applyNumberFormat="1" applyFont="1" applyAlignment="1">
      <alignment vertical="center"/>
    </xf>
    <xf numFmtId="0" fontId="6" fillId="3" borderId="1" xfId="3" applyFont="1" applyFill="1" applyBorder="1" applyAlignment="1">
      <alignment vertical="center"/>
    </xf>
    <xf numFmtId="165" fontId="6" fillId="3" borderId="1" xfId="4" applyNumberFormat="1" applyFont="1" applyFill="1" applyBorder="1" applyAlignment="1">
      <alignment vertical="center"/>
    </xf>
    <xf numFmtId="0" fontId="6" fillId="3" borderId="0" xfId="0" applyFont="1" applyFill="1"/>
    <xf numFmtId="0" fontId="14" fillId="0" borderId="8" xfId="3" applyFont="1" applyBorder="1" applyAlignment="1">
      <alignment horizontal="right" vertical="top"/>
    </xf>
    <xf numFmtId="0" fontId="17" fillId="0" borderId="9" xfId="3" applyFont="1" applyBorder="1" applyAlignment="1">
      <alignment horizontal="left" vertical="top"/>
    </xf>
    <xf numFmtId="165" fontId="17" fillId="0" borderId="9" xfId="4" applyNumberFormat="1" applyFont="1" applyBorder="1" applyAlignment="1">
      <alignment horizontal="right" vertical="top"/>
    </xf>
    <xf numFmtId="0" fontId="5" fillId="0" borderId="0" xfId="0" applyFont="1" applyAlignment="1">
      <alignment horizontal="center" vertical="center"/>
    </xf>
    <xf numFmtId="165" fontId="15" fillId="0" borderId="1" xfId="4" applyNumberFormat="1" applyFont="1" applyFill="1" applyBorder="1" applyAlignment="1">
      <alignment horizontal="center" vertical="center"/>
    </xf>
    <xf numFmtId="165" fontId="14" fillId="0" borderId="1" xfId="4" applyNumberFormat="1" applyFont="1" applyFill="1" applyBorder="1" applyAlignment="1">
      <alignment horizontal="right" vertical="center"/>
    </xf>
    <xf numFmtId="0" fontId="15" fillId="0" borderId="1" xfId="3" applyFont="1" applyBorder="1" applyAlignment="1">
      <alignment vertical="center"/>
    </xf>
    <xf numFmtId="165" fontId="15" fillId="0" borderId="1" xfId="3" applyNumberFormat="1" applyFont="1" applyBorder="1" applyAlignment="1">
      <alignment horizontal="right" vertical="center"/>
    </xf>
    <xf numFmtId="0" fontId="15" fillId="0" borderId="12" xfId="0" applyFont="1" applyBorder="1" applyAlignment="1">
      <alignment vertical="center"/>
    </xf>
    <xf numFmtId="3" fontId="15" fillId="4" borderId="14" xfId="0" applyNumberFormat="1" applyFont="1" applyFill="1" applyBorder="1" applyAlignment="1">
      <alignment horizontal="right" vertical="center"/>
    </xf>
    <xf numFmtId="0" fontId="15" fillId="0" borderId="15" xfId="0" applyFont="1" applyBorder="1" applyAlignment="1">
      <alignment horizontal="left" vertical="center" indent="1"/>
    </xf>
    <xf numFmtId="3" fontId="15" fillId="4" borderId="16" xfId="0" applyNumberFormat="1" applyFont="1" applyFill="1" applyBorder="1" applyAlignment="1">
      <alignment horizontal="right" vertical="center"/>
    </xf>
    <xf numFmtId="0" fontId="16" fillId="0" borderId="15" xfId="0" applyFont="1" applyBorder="1" applyAlignment="1">
      <alignment horizontal="left" vertical="center" indent="2"/>
    </xf>
    <xf numFmtId="3" fontId="16" fillId="4" borderId="16" xfId="0" applyNumberFormat="1" applyFont="1" applyFill="1" applyBorder="1" applyAlignment="1">
      <alignment horizontal="right" vertical="center"/>
    </xf>
    <xf numFmtId="0" fontId="15" fillId="0" borderId="15" xfId="0" applyFont="1" applyBorder="1" applyAlignment="1">
      <alignment vertical="center"/>
    </xf>
    <xf numFmtId="165" fontId="5" fillId="0" borderId="0" xfId="4" applyNumberFormat="1" applyFont="1"/>
    <xf numFmtId="165" fontId="6" fillId="0" borderId="1" xfId="1" applyNumberFormat="1" applyFont="1" applyBorder="1" applyAlignment="1">
      <alignment horizontal="right" vertical="center" wrapText="1"/>
    </xf>
    <xf numFmtId="164" fontId="5" fillId="0" borderId="0" xfId="0" applyNumberFormat="1" applyFont="1"/>
    <xf numFmtId="0" fontId="5" fillId="3" borderId="0" xfId="0" applyFont="1" applyFill="1" applyAlignment="1">
      <alignment horizontal="right"/>
    </xf>
    <xf numFmtId="0" fontId="6" fillId="0" borderId="15" xfId="0" applyFont="1" applyBorder="1" applyAlignment="1">
      <alignment horizontal="left" vertical="center" indent="1"/>
    </xf>
    <xf numFmtId="43" fontId="15" fillId="0" borderId="16" xfId="1" applyFont="1" applyBorder="1" applyAlignment="1">
      <alignment vertical="center" wrapText="1"/>
    </xf>
    <xf numFmtId="0" fontId="6" fillId="0" borderId="15" xfId="0" applyFont="1" applyBorder="1" applyAlignment="1">
      <alignment horizontal="left" vertical="center" indent="2"/>
    </xf>
    <xf numFmtId="0" fontId="15" fillId="0" borderId="16" xfId="0" applyFont="1" applyBorder="1" applyAlignment="1">
      <alignment vertical="center" wrapText="1"/>
    </xf>
    <xf numFmtId="0" fontId="5" fillId="0" borderId="15" xfId="0" applyFont="1" applyBorder="1" applyAlignment="1">
      <alignment horizontal="left" vertical="center" indent="3"/>
    </xf>
    <xf numFmtId="4" fontId="16" fillId="0" borderId="16" xfId="0" applyNumberFormat="1" applyFont="1" applyBorder="1" applyAlignment="1">
      <alignment vertical="center" wrapText="1"/>
    </xf>
    <xf numFmtId="166" fontId="5" fillId="0" borderId="0" xfId="2" applyNumberFormat="1" applyFont="1"/>
    <xf numFmtId="4" fontId="16" fillId="0" borderId="16" xfId="0" applyNumberFormat="1" applyFont="1" applyBorder="1" applyAlignment="1">
      <alignment vertical="center"/>
    </xf>
    <xf numFmtId="4" fontId="15" fillId="0" borderId="16" xfId="0" applyNumberFormat="1" applyFont="1" applyBorder="1" applyAlignment="1">
      <alignment vertical="center"/>
    </xf>
    <xf numFmtId="0" fontId="5" fillId="0" borderId="0" xfId="0" applyFont="1" applyAlignment="1">
      <alignment horizontal="right"/>
    </xf>
    <xf numFmtId="0" fontId="18" fillId="0" borderId="0" xfId="0" applyFont="1" applyAlignment="1">
      <alignment horizontal="justify" vertical="center"/>
    </xf>
    <xf numFmtId="0" fontId="5" fillId="0" borderId="0" xfId="0" applyFont="1" applyAlignment="1">
      <alignment horizontal="center"/>
    </xf>
    <xf numFmtId="0" fontId="18" fillId="0" borderId="0" xfId="0" applyFont="1" applyAlignment="1">
      <alignment horizontal="left" vertical="center" wrapText="1"/>
    </xf>
    <xf numFmtId="0" fontId="18"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horizontal="center" vertical="center"/>
    </xf>
    <xf numFmtId="3" fontId="19" fillId="0" borderId="0" xfId="0" applyNumberFormat="1" applyFont="1" applyAlignment="1">
      <alignment horizontal="center" vertical="center"/>
    </xf>
    <xf numFmtId="0" fontId="20" fillId="0" borderId="2" xfId="0" applyFont="1" applyBorder="1" applyAlignment="1">
      <alignment horizontal="center" vertical="center" wrapText="1"/>
    </xf>
    <xf numFmtId="0" fontId="20" fillId="0" borderId="17" xfId="0" applyNumberFormat="1" applyFont="1" applyBorder="1" applyAlignment="1">
      <alignment horizontal="center" vertical="center"/>
    </xf>
    <xf numFmtId="0" fontId="20" fillId="0" borderId="1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vertical="center"/>
    </xf>
    <xf numFmtId="0" fontId="20" fillId="0" borderId="17" xfId="0" applyFont="1" applyBorder="1" applyAlignment="1">
      <alignment horizontal="center" vertical="center"/>
    </xf>
    <xf numFmtId="0" fontId="20" fillId="0" borderId="3" xfId="0" applyFont="1" applyBorder="1" applyAlignment="1">
      <alignment vertical="center"/>
    </xf>
    <xf numFmtId="0" fontId="20" fillId="0" borderId="2" xfId="0" applyFont="1" applyBorder="1" applyAlignment="1">
      <alignment vertical="center" wrapText="1"/>
    </xf>
    <xf numFmtId="3" fontId="20" fillId="0" borderId="17" xfId="1" applyNumberFormat="1" applyFont="1" applyBorder="1" applyAlignment="1">
      <alignment horizontal="center" vertical="center"/>
    </xf>
    <xf numFmtId="173" fontId="20" fillId="0" borderId="17" xfId="1" applyNumberFormat="1" applyFont="1" applyBorder="1" applyAlignment="1">
      <alignment horizontal="center" vertical="center"/>
    </xf>
    <xf numFmtId="0" fontId="19" fillId="0" borderId="3" xfId="0" applyFont="1" applyBorder="1" applyAlignment="1">
      <alignment horizontal="justify" vertical="center" wrapText="1"/>
    </xf>
    <xf numFmtId="0" fontId="20" fillId="0" borderId="19" xfId="0" applyFont="1" applyBorder="1" applyAlignment="1">
      <alignment vertical="center" wrapText="1"/>
    </xf>
    <xf numFmtId="3" fontId="20" fillId="0" borderId="18" xfId="1" applyNumberFormat="1" applyFont="1" applyBorder="1" applyAlignment="1">
      <alignment horizontal="center" vertical="center"/>
    </xf>
    <xf numFmtId="173" fontId="19" fillId="0" borderId="18" xfId="1" applyNumberFormat="1" applyFont="1" applyBorder="1" applyAlignment="1">
      <alignment horizontal="center" vertical="center"/>
    </xf>
    <xf numFmtId="0" fontId="19" fillId="0" borderId="20" xfId="0" applyFont="1" applyBorder="1" applyAlignment="1">
      <alignment horizontal="justify" vertical="center" wrapText="1"/>
    </xf>
    <xf numFmtId="0" fontId="19" fillId="0" borderId="4" xfId="0" applyFont="1" applyBorder="1" applyAlignment="1">
      <alignment vertical="center" wrapText="1"/>
    </xf>
    <xf numFmtId="3" fontId="19" fillId="0" borderId="0" xfId="1" applyNumberFormat="1" applyFont="1" applyBorder="1" applyAlignment="1">
      <alignment horizontal="center" vertical="center"/>
    </xf>
    <xf numFmtId="173" fontId="19" fillId="0" borderId="0" xfId="1" applyNumberFormat="1" applyFont="1" applyBorder="1" applyAlignment="1">
      <alignment horizontal="center" vertical="center"/>
    </xf>
    <xf numFmtId="0" fontId="19" fillId="0" borderId="5" xfId="0" applyFont="1" applyBorder="1" applyAlignment="1">
      <alignment horizontal="justify" vertical="center" wrapText="1"/>
    </xf>
    <xf numFmtId="0" fontId="19" fillId="0" borderId="6" xfId="0" applyFont="1" applyBorder="1" applyAlignment="1">
      <alignment vertical="center" wrapText="1"/>
    </xf>
    <xf numFmtId="3" fontId="19" fillId="0" borderId="21" xfId="1" applyNumberFormat="1" applyFont="1" applyBorder="1" applyAlignment="1">
      <alignment horizontal="center" vertical="center"/>
    </xf>
    <xf numFmtId="173" fontId="19" fillId="0" borderId="21" xfId="1" applyNumberFormat="1" applyFont="1" applyBorder="1" applyAlignment="1">
      <alignment horizontal="center" vertical="center"/>
    </xf>
    <xf numFmtId="0" fontId="19" fillId="0" borderId="7" xfId="0" applyFont="1" applyBorder="1" applyAlignment="1">
      <alignment horizontal="justify" vertical="center" wrapText="1"/>
    </xf>
    <xf numFmtId="173" fontId="20" fillId="0" borderId="18" xfId="1" applyNumberFormat="1" applyFont="1" applyBorder="1" applyAlignment="1">
      <alignment horizontal="center" vertical="center"/>
    </xf>
    <xf numFmtId="0" fontId="19" fillId="0" borderId="5" xfId="0" applyFont="1" applyBorder="1" applyAlignment="1">
      <alignment vertical="center" wrapText="1"/>
    </xf>
    <xf numFmtId="0" fontId="19" fillId="0" borderId="3" xfId="0" applyFont="1" applyBorder="1" applyAlignment="1">
      <alignment vertical="center" wrapText="1"/>
    </xf>
    <xf numFmtId="173" fontId="20" fillId="0" borderId="21" xfId="1" applyNumberFormat="1" applyFont="1" applyBorder="1" applyAlignment="1">
      <alignment horizontal="center" vertical="center"/>
    </xf>
    <xf numFmtId="0" fontId="20" fillId="0" borderId="7" xfId="0" applyFont="1" applyBorder="1" applyAlignment="1">
      <alignment horizontal="justify" vertical="center"/>
    </xf>
    <xf numFmtId="0" fontId="20" fillId="0" borderId="4" xfId="0" applyFont="1" applyBorder="1" applyAlignment="1">
      <alignment vertical="center" wrapText="1"/>
    </xf>
    <xf numFmtId="3" fontId="20" fillId="0" borderId="0" xfId="1" applyNumberFormat="1" applyFont="1" applyBorder="1" applyAlignment="1">
      <alignment horizontal="center" vertical="center"/>
    </xf>
    <xf numFmtId="0" fontId="19" fillId="0" borderId="4" xfId="0" applyFont="1" applyBorder="1" applyAlignment="1">
      <alignment horizontal="left" vertical="center" wrapText="1"/>
    </xf>
    <xf numFmtId="0" fontId="20" fillId="0" borderId="2" xfId="0" applyFont="1" applyBorder="1" applyAlignment="1">
      <alignment horizontal="left" vertical="center" wrapText="1"/>
    </xf>
    <xf numFmtId="0" fontId="16" fillId="0" borderId="9" xfId="3" applyFont="1" applyBorder="1" applyAlignment="1">
      <alignment horizontal="left" vertical="center"/>
    </xf>
    <xf numFmtId="43" fontId="16" fillId="0" borderId="9" xfId="4" applyFont="1" applyFill="1" applyBorder="1" applyAlignment="1">
      <alignment horizontal="left"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vertical="center"/>
    </xf>
    <xf numFmtId="3" fontId="6" fillId="4" borderId="16" xfId="0" applyNumberFormat="1" applyFont="1" applyFill="1" applyBorder="1" applyAlignment="1">
      <alignment horizontal="right" vertical="center"/>
    </xf>
    <xf numFmtId="0" fontId="5" fillId="4" borderId="15" xfId="0" applyFont="1" applyFill="1" applyBorder="1" applyAlignment="1">
      <alignment horizontal="left" vertical="center" indent="1"/>
    </xf>
    <xf numFmtId="3" fontId="5" fillId="4" borderId="16" xfId="0" applyNumberFormat="1" applyFont="1" applyFill="1" applyBorder="1" applyAlignment="1">
      <alignment horizontal="right" vertical="center"/>
    </xf>
    <xf numFmtId="0" fontId="5" fillId="4" borderId="15" xfId="0" applyFont="1" applyFill="1" applyBorder="1" applyAlignment="1">
      <alignment horizontal="left" vertical="center" indent="2"/>
    </xf>
    <xf numFmtId="0" fontId="16" fillId="0" borderId="0" xfId="0" applyFont="1" applyAlignment="1">
      <alignment horizontal="center"/>
    </xf>
    <xf numFmtId="43" fontId="15" fillId="0" borderId="0" xfId="0" applyNumberFormat="1" applyFont="1" applyAlignment="1">
      <alignment horizontal="right"/>
    </xf>
    <xf numFmtId="43" fontId="16" fillId="0" borderId="0" xfId="0" applyNumberFormat="1" applyFont="1"/>
    <xf numFmtId="0" fontId="16" fillId="0" borderId="0" xfId="0" applyFont="1" applyAlignment="1">
      <alignment horizontal="right"/>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tabSelected="1" workbookViewId="0">
      <selection activeCell="A18" sqref="A18"/>
    </sheetView>
  </sheetViews>
  <sheetFormatPr baseColWidth="10" defaultColWidth="9.140625" defaultRowHeight="22.5"/>
  <cols>
    <col min="1" max="1" width="94" style="14" bestFit="1" customWidth="1"/>
    <col min="2" max="2" width="16.42578125" style="15" bestFit="1" customWidth="1"/>
    <col min="3" max="249" width="9.140625" style="14"/>
    <col min="250" max="250" width="11.42578125" style="14" customWidth="1"/>
    <col min="251" max="251" width="72.140625" style="14" bestFit="1" customWidth="1"/>
    <col min="252" max="252" width="17.140625" style="14" customWidth="1"/>
    <col min="253" max="505" width="9.140625" style="14"/>
    <col min="506" max="506" width="11.42578125" style="14" customWidth="1"/>
    <col min="507" max="507" width="72.140625" style="14" bestFit="1" customWidth="1"/>
    <col min="508" max="508" width="17.140625" style="14" customWidth="1"/>
    <col min="509" max="761" width="9.140625" style="14"/>
    <col min="762" max="762" width="11.42578125" style="14" customWidth="1"/>
    <col min="763" max="763" width="72.140625" style="14" bestFit="1" customWidth="1"/>
    <col min="764" max="764" width="17.140625" style="14" customWidth="1"/>
    <col min="765" max="1017" width="9.140625" style="14"/>
    <col min="1018" max="1018" width="11.42578125" style="14" customWidth="1"/>
    <col min="1019" max="1019" width="72.140625" style="14" bestFit="1" customWidth="1"/>
    <col min="1020" max="1020" width="17.140625" style="14" customWidth="1"/>
    <col min="1021" max="1273" width="9.140625" style="14"/>
    <col min="1274" max="1274" width="11.42578125" style="14" customWidth="1"/>
    <col min="1275" max="1275" width="72.140625" style="14" bestFit="1" customWidth="1"/>
    <col min="1276" max="1276" width="17.140625" style="14" customWidth="1"/>
    <col min="1277" max="1529" width="9.140625" style="14"/>
    <col min="1530" max="1530" width="11.42578125" style="14" customWidth="1"/>
    <col min="1531" max="1531" width="72.140625" style="14" bestFit="1" customWidth="1"/>
    <col min="1532" max="1532" width="17.140625" style="14" customWidth="1"/>
    <col min="1533" max="1785" width="9.140625" style="14"/>
    <col min="1786" max="1786" width="11.42578125" style="14" customWidth="1"/>
    <col min="1787" max="1787" width="72.140625" style="14" bestFit="1" customWidth="1"/>
    <col min="1788" max="1788" width="17.140625" style="14" customWidth="1"/>
    <col min="1789" max="2041" width="9.140625" style="14"/>
    <col min="2042" max="2042" width="11.42578125" style="14" customWidth="1"/>
    <col min="2043" max="2043" width="72.140625" style="14" bestFit="1" customWidth="1"/>
    <col min="2044" max="2044" width="17.140625" style="14" customWidth="1"/>
    <col min="2045" max="2297" width="9.140625" style="14"/>
    <col min="2298" max="2298" width="11.42578125" style="14" customWidth="1"/>
    <col min="2299" max="2299" width="72.140625" style="14" bestFit="1" customWidth="1"/>
    <col min="2300" max="2300" width="17.140625" style="14" customWidth="1"/>
    <col min="2301" max="2553" width="9.140625" style="14"/>
    <col min="2554" max="2554" width="11.42578125" style="14" customWidth="1"/>
    <col min="2555" max="2555" width="72.140625" style="14" bestFit="1" customWidth="1"/>
    <col min="2556" max="2556" width="17.140625" style="14" customWidth="1"/>
    <col min="2557" max="2809" width="9.140625" style="14"/>
    <col min="2810" max="2810" width="11.42578125" style="14" customWidth="1"/>
    <col min="2811" max="2811" width="72.140625" style="14" bestFit="1" customWidth="1"/>
    <col min="2812" max="2812" width="17.140625" style="14" customWidth="1"/>
    <col min="2813" max="3065" width="9.140625" style="14"/>
    <col min="3066" max="3066" width="11.42578125" style="14" customWidth="1"/>
    <col min="3067" max="3067" width="72.140625" style="14" bestFit="1" customWidth="1"/>
    <col min="3068" max="3068" width="17.140625" style="14" customWidth="1"/>
    <col min="3069" max="3321" width="9.140625" style="14"/>
    <col min="3322" max="3322" width="11.42578125" style="14" customWidth="1"/>
    <col min="3323" max="3323" width="72.140625" style="14" bestFit="1" customWidth="1"/>
    <col min="3324" max="3324" width="17.140625" style="14" customWidth="1"/>
    <col min="3325" max="3577" width="9.140625" style="14"/>
    <col min="3578" max="3578" width="11.42578125" style="14" customWidth="1"/>
    <col min="3579" max="3579" width="72.140625" style="14" bestFit="1" customWidth="1"/>
    <col min="3580" max="3580" width="17.140625" style="14" customWidth="1"/>
    <col min="3581" max="3833" width="9.140625" style="14"/>
    <col min="3834" max="3834" width="11.42578125" style="14" customWidth="1"/>
    <col min="3835" max="3835" width="72.140625" style="14" bestFit="1" customWidth="1"/>
    <col min="3836" max="3836" width="17.140625" style="14" customWidth="1"/>
    <col min="3837" max="4089" width="9.140625" style="14"/>
    <col min="4090" max="4090" width="11.42578125" style="14" customWidth="1"/>
    <col min="4091" max="4091" width="72.140625" style="14" bestFit="1" customWidth="1"/>
    <col min="4092" max="4092" width="17.140625" style="14" customWidth="1"/>
    <col min="4093" max="4345" width="9.140625" style="14"/>
    <col min="4346" max="4346" width="11.42578125" style="14" customWidth="1"/>
    <col min="4347" max="4347" width="72.140625" style="14" bestFit="1" customWidth="1"/>
    <col min="4348" max="4348" width="17.140625" style="14" customWidth="1"/>
    <col min="4349" max="4601" width="9.140625" style="14"/>
    <col min="4602" max="4602" width="11.42578125" style="14" customWidth="1"/>
    <col min="4603" max="4603" width="72.140625" style="14" bestFit="1" customWidth="1"/>
    <col min="4604" max="4604" width="17.140625" style="14" customWidth="1"/>
    <col min="4605" max="4857" width="9.140625" style="14"/>
    <col min="4858" max="4858" width="11.42578125" style="14" customWidth="1"/>
    <col min="4859" max="4859" width="72.140625" style="14" bestFit="1" customWidth="1"/>
    <col min="4860" max="4860" width="17.140625" style="14" customWidth="1"/>
    <col min="4861" max="5113" width="9.140625" style="14"/>
    <col min="5114" max="5114" width="11.42578125" style="14" customWidth="1"/>
    <col min="5115" max="5115" width="72.140625" style="14" bestFit="1" customWidth="1"/>
    <col min="5116" max="5116" width="17.140625" style="14" customWidth="1"/>
    <col min="5117" max="5369" width="9.140625" style="14"/>
    <col min="5370" max="5370" width="11.42578125" style="14" customWidth="1"/>
    <col min="5371" max="5371" width="72.140625" style="14" bestFit="1" customWidth="1"/>
    <col min="5372" max="5372" width="17.140625" style="14" customWidth="1"/>
    <col min="5373" max="5625" width="9.140625" style="14"/>
    <col min="5626" max="5626" width="11.42578125" style="14" customWidth="1"/>
    <col min="5627" max="5627" width="72.140625" style="14" bestFit="1" customWidth="1"/>
    <col min="5628" max="5628" width="17.140625" style="14" customWidth="1"/>
    <col min="5629" max="5881" width="9.140625" style="14"/>
    <col min="5882" max="5882" width="11.42578125" style="14" customWidth="1"/>
    <col min="5883" max="5883" width="72.140625" style="14" bestFit="1" customWidth="1"/>
    <col min="5884" max="5884" width="17.140625" style="14" customWidth="1"/>
    <col min="5885" max="6137" width="9.140625" style="14"/>
    <col min="6138" max="6138" width="11.42578125" style="14" customWidth="1"/>
    <col min="6139" max="6139" width="72.140625" style="14" bestFit="1" customWidth="1"/>
    <col min="6140" max="6140" width="17.140625" style="14" customWidth="1"/>
    <col min="6141" max="6393" width="9.140625" style="14"/>
    <col min="6394" max="6394" width="11.42578125" style="14" customWidth="1"/>
    <col min="6395" max="6395" width="72.140625" style="14" bestFit="1" customWidth="1"/>
    <col min="6396" max="6396" width="17.140625" style="14" customWidth="1"/>
    <col min="6397" max="6649" width="9.140625" style="14"/>
    <col min="6650" max="6650" width="11.42578125" style="14" customWidth="1"/>
    <col min="6651" max="6651" width="72.140625" style="14" bestFit="1" customWidth="1"/>
    <col min="6652" max="6652" width="17.140625" style="14" customWidth="1"/>
    <col min="6653" max="6905" width="9.140625" style="14"/>
    <col min="6906" max="6906" width="11.42578125" style="14" customWidth="1"/>
    <col min="6907" max="6907" width="72.140625" style="14" bestFit="1" customWidth="1"/>
    <col min="6908" max="6908" width="17.140625" style="14" customWidth="1"/>
    <col min="6909" max="7161" width="9.140625" style="14"/>
    <col min="7162" max="7162" width="11.42578125" style="14" customWidth="1"/>
    <col min="7163" max="7163" width="72.140625" style="14" bestFit="1" customWidth="1"/>
    <col min="7164" max="7164" width="17.140625" style="14" customWidth="1"/>
    <col min="7165" max="7417" width="9.140625" style="14"/>
    <col min="7418" max="7418" width="11.42578125" style="14" customWidth="1"/>
    <col min="7419" max="7419" width="72.140625" style="14" bestFit="1" customWidth="1"/>
    <col min="7420" max="7420" width="17.140625" style="14" customWidth="1"/>
    <col min="7421" max="7673" width="9.140625" style="14"/>
    <col min="7674" max="7674" width="11.42578125" style="14" customWidth="1"/>
    <col min="7675" max="7675" width="72.140625" style="14" bestFit="1" customWidth="1"/>
    <col min="7676" max="7676" width="17.140625" style="14" customWidth="1"/>
    <col min="7677" max="7929" width="9.140625" style="14"/>
    <col min="7930" max="7930" width="11.42578125" style="14" customWidth="1"/>
    <col min="7931" max="7931" width="72.140625" style="14" bestFit="1" customWidth="1"/>
    <col min="7932" max="7932" width="17.140625" style="14" customWidth="1"/>
    <col min="7933" max="8185" width="9.140625" style="14"/>
    <col min="8186" max="8186" width="11.42578125" style="14" customWidth="1"/>
    <col min="8187" max="8187" width="72.140625" style="14" bestFit="1" customWidth="1"/>
    <col min="8188" max="8188" width="17.140625" style="14" customWidth="1"/>
    <col min="8189" max="8441" width="9.140625" style="14"/>
    <col min="8442" max="8442" width="11.42578125" style="14" customWidth="1"/>
    <col min="8443" max="8443" width="72.140625" style="14" bestFit="1" customWidth="1"/>
    <col min="8444" max="8444" width="17.140625" style="14" customWidth="1"/>
    <col min="8445" max="8697" width="9.140625" style="14"/>
    <col min="8698" max="8698" width="11.42578125" style="14" customWidth="1"/>
    <col min="8699" max="8699" width="72.140625" style="14" bestFit="1" customWidth="1"/>
    <col min="8700" max="8700" width="17.140625" style="14" customWidth="1"/>
    <col min="8701" max="8953" width="9.140625" style="14"/>
    <col min="8954" max="8954" width="11.42578125" style="14" customWidth="1"/>
    <col min="8955" max="8955" width="72.140625" style="14" bestFit="1" customWidth="1"/>
    <col min="8956" max="8956" width="17.140625" style="14" customWidth="1"/>
    <col min="8957" max="9209" width="9.140625" style="14"/>
    <col min="9210" max="9210" width="11.42578125" style="14" customWidth="1"/>
    <col min="9211" max="9211" width="72.140625" style="14" bestFit="1" customWidth="1"/>
    <col min="9212" max="9212" width="17.140625" style="14" customWidth="1"/>
    <col min="9213" max="9465" width="9.140625" style="14"/>
    <col min="9466" max="9466" width="11.42578125" style="14" customWidth="1"/>
    <col min="9467" max="9467" width="72.140625" style="14" bestFit="1" customWidth="1"/>
    <col min="9468" max="9468" width="17.140625" style="14" customWidth="1"/>
    <col min="9469" max="9721" width="9.140625" style="14"/>
    <col min="9722" max="9722" width="11.42578125" style="14" customWidth="1"/>
    <col min="9723" max="9723" width="72.140625" style="14" bestFit="1" customWidth="1"/>
    <col min="9724" max="9724" width="17.140625" style="14" customWidth="1"/>
    <col min="9725" max="9977" width="9.140625" style="14"/>
    <col min="9978" max="9978" width="11.42578125" style="14" customWidth="1"/>
    <col min="9979" max="9979" width="72.140625" style="14" bestFit="1" customWidth="1"/>
    <col min="9980" max="9980" width="17.140625" style="14" customWidth="1"/>
    <col min="9981" max="10233" width="9.140625" style="14"/>
    <col min="10234" max="10234" width="11.42578125" style="14" customWidth="1"/>
    <col min="10235" max="10235" width="72.140625" style="14" bestFit="1" customWidth="1"/>
    <col min="10236" max="10236" width="17.140625" style="14" customWidth="1"/>
    <col min="10237" max="10489" width="9.140625" style="14"/>
    <col min="10490" max="10490" width="11.42578125" style="14" customWidth="1"/>
    <col min="10491" max="10491" width="72.140625" style="14" bestFit="1" customWidth="1"/>
    <col min="10492" max="10492" width="17.140625" style="14" customWidth="1"/>
    <col min="10493" max="10745" width="9.140625" style="14"/>
    <col min="10746" max="10746" width="11.42578125" style="14" customWidth="1"/>
    <col min="10747" max="10747" width="72.140625" style="14" bestFit="1" customWidth="1"/>
    <col min="10748" max="10748" width="17.140625" style="14" customWidth="1"/>
    <col min="10749" max="11001" width="9.140625" style="14"/>
    <col min="11002" max="11002" width="11.42578125" style="14" customWidth="1"/>
    <col min="11003" max="11003" width="72.140625" style="14" bestFit="1" customWidth="1"/>
    <col min="11004" max="11004" width="17.140625" style="14" customWidth="1"/>
    <col min="11005" max="11257" width="9.140625" style="14"/>
    <col min="11258" max="11258" width="11.42578125" style="14" customWidth="1"/>
    <col min="11259" max="11259" width="72.140625" style="14" bestFit="1" customWidth="1"/>
    <col min="11260" max="11260" width="17.140625" style="14" customWidth="1"/>
    <col min="11261" max="11513" width="9.140625" style="14"/>
    <col min="11514" max="11514" width="11.42578125" style="14" customWidth="1"/>
    <col min="11515" max="11515" width="72.140625" style="14" bestFit="1" customWidth="1"/>
    <col min="11516" max="11516" width="17.140625" style="14" customWidth="1"/>
    <col min="11517" max="11769" width="9.140625" style="14"/>
    <col min="11770" max="11770" width="11.42578125" style="14" customWidth="1"/>
    <col min="11771" max="11771" width="72.140625" style="14" bestFit="1" customWidth="1"/>
    <col min="11772" max="11772" width="17.140625" style="14" customWidth="1"/>
    <col min="11773" max="12025" width="9.140625" style="14"/>
    <col min="12026" max="12026" width="11.42578125" style="14" customWidth="1"/>
    <col min="12027" max="12027" width="72.140625" style="14" bestFit="1" customWidth="1"/>
    <col min="12028" max="12028" width="17.140625" style="14" customWidth="1"/>
    <col min="12029" max="12281" width="9.140625" style="14"/>
    <col min="12282" max="12282" width="11.42578125" style="14" customWidth="1"/>
    <col min="12283" max="12283" width="72.140625" style="14" bestFit="1" customWidth="1"/>
    <col min="12284" max="12284" width="17.140625" style="14" customWidth="1"/>
    <col min="12285" max="12537" width="9.140625" style="14"/>
    <col min="12538" max="12538" width="11.42578125" style="14" customWidth="1"/>
    <col min="12539" max="12539" width="72.140625" style="14" bestFit="1" customWidth="1"/>
    <col min="12540" max="12540" width="17.140625" style="14" customWidth="1"/>
    <col min="12541" max="12793" width="9.140625" style="14"/>
    <col min="12794" max="12794" width="11.42578125" style="14" customWidth="1"/>
    <col min="12795" max="12795" width="72.140625" style="14" bestFit="1" customWidth="1"/>
    <col min="12796" max="12796" width="17.140625" style="14" customWidth="1"/>
    <col min="12797" max="13049" width="9.140625" style="14"/>
    <col min="13050" max="13050" width="11.42578125" style="14" customWidth="1"/>
    <col min="13051" max="13051" width="72.140625" style="14" bestFit="1" customWidth="1"/>
    <col min="13052" max="13052" width="17.140625" style="14" customWidth="1"/>
    <col min="13053" max="13305" width="9.140625" style="14"/>
    <col min="13306" max="13306" width="11.42578125" style="14" customWidth="1"/>
    <col min="13307" max="13307" width="72.140625" style="14" bestFit="1" customWidth="1"/>
    <col min="13308" max="13308" width="17.140625" style="14" customWidth="1"/>
    <col min="13309" max="13561" width="9.140625" style="14"/>
    <col min="13562" max="13562" width="11.42578125" style="14" customWidth="1"/>
    <col min="13563" max="13563" width="72.140625" style="14" bestFit="1" customWidth="1"/>
    <col min="13564" max="13564" width="17.140625" style="14" customWidth="1"/>
    <col min="13565" max="13817" width="9.140625" style="14"/>
    <col min="13818" max="13818" width="11.42578125" style="14" customWidth="1"/>
    <col min="13819" max="13819" width="72.140625" style="14" bestFit="1" customWidth="1"/>
    <col min="13820" max="13820" width="17.140625" style="14" customWidth="1"/>
    <col min="13821" max="14073" width="9.140625" style="14"/>
    <col min="14074" max="14074" width="11.42578125" style="14" customWidth="1"/>
    <col min="14075" max="14075" width="72.140625" style="14" bestFit="1" customWidth="1"/>
    <col min="14076" max="14076" width="17.140625" style="14" customWidth="1"/>
    <col min="14077" max="14329" width="9.140625" style="14"/>
    <col min="14330" max="14330" width="11.42578125" style="14" customWidth="1"/>
    <col min="14331" max="14331" width="72.140625" style="14" bestFit="1" customWidth="1"/>
    <col min="14332" max="14332" width="17.140625" style="14" customWidth="1"/>
    <col min="14333" max="14585" width="9.140625" style="14"/>
    <col min="14586" max="14586" width="11.42578125" style="14" customWidth="1"/>
    <col min="14587" max="14587" width="72.140625" style="14" bestFit="1" customWidth="1"/>
    <col min="14588" max="14588" width="17.140625" style="14" customWidth="1"/>
    <col min="14589" max="14841" width="9.140625" style="14"/>
    <col min="14842" max="14842" width="11.42578125" style="14" customWidth="1"/>
    <col min="14843" max="14843" width="72.140625" style="14" bestFit="1" customWidth="1"/>
    <col min="14844" max="14844" width="17.140625" style="14" customWidth="1"/>
    <col min="14845" max="15097" width="9.140625" style="14"/>
    <col min="15098" max="15098" width="11.42578125" style="14" customWidth="1"/>
    <col min="15099" max="15099" width="72.140625" style="14" bestFit="1" customWidth="1"/>
    <col min="15100" max="15100" width="17.140625" style="14" customWidth="1"/>
    <col min="15101" max="15353" width="9.140625" style="14"/>
    <col min="15354" max="15354" width="11.42578125" style="14" customWidth="1"/>
    <col min="15355" max="15355" width="72.140625" style="14" bestFit="1" customWidth="1"/>
    <col min="15356" max="15356" width="17.140625" style="14" customWidth="1"/>
    <col min="15357" max="15609" width="9.140625" style="14"/>
    <col min="15610" max="15610" width="11.42578125" style="14" customWidth="1"/>
    <col min="15611" max="15611" width="72.140625" style="14" bestFit="1" customWidth="1"/>
    <col min="15612" max="15612" width="17.140625" style="14" customWidth="1"/>
    <col min="15613" max="15865" width="9.140625" style="14"/>
    <col min="15866" max="15866" width="11.42578125" style="14" customWidth="1"/>
    <col min="15867" max="15867" width="72.140625" style="14" bestFit="1" customWidth="1"/>
    <col min="15868" max="15868" width="17.140625" style="14" customWidth="1"/>
    <col min="15869" max="16121" width="9.140625" style="14"/>
    <col min="16122" max="16122" width="11.42578125" style="14" customWidth="1"/>
    <col min="16123" max="16123" width="72.140625" style="14" bestFit="1" customWidth="1"/>
    <col min="16124" max="16124" width="17.140625" style="14" customWidth="1"/>
    <col min="16125" max="16384" width="9.140625" style="14"/>
  </cols>
  <sheetData>
    <row r="1" spans="1:2">
      <c r="A1" s="12" t="s">
        <v>89</v>
      </c>
      <c r="B1" s="13" t="s">
        <v>90</v>
      </c>
    </row>
    <row r="2" spans="1:2">
      <c r="A2" s="12" t="s">
        <v>91</v>
      </c>
    </row>
    <row r="3" spans="1:2" ht="23.25" thickBot="1">
      <c r="A3" s="12" t="s">
        <v>92</v>
      </c>
    </row>
    <row r="4" spans="1:2" ht="23.25" thickBot="1">
      <c r="A4" s="12"/>
      <c r="B4" s="16" t="s">
        <v>55</v>
      </c>
    </row>
    <row r="5" spans="1:2" ht="23.25" thickBot="1">
      <c r="A5" s="17" t="s">
        <v>90</v>
      </c>
      <c r="B5" s="18">
        <v>63400596268</v>
      </c>
    </row>
    <row r="6" spans="1:2" ht="23.25" thickBot="1">
      <c r="A6" s="19"/>
      <c r="B6" s="20"/>
    </row>
    <row r="7" spans="1:2" ht="23.25" thickBot="1">
      <c r="A7" s="21" t="s">
        <v>93</v>
      </c>
      <c r="B7" s="22"/>
    </row>
    <row r="8" spans="1:2" ht="23.25" thickBot="1">
      <c r="A8" s="6" t="s">
        <v>290</v>
      </c>
      <c r="B8" s="10">
        <v>310000000</v>
      </c>
    </row>
    <row r="9" spans="1:2" ht="23.25" thickBot="1">
      <c r="A9" s="7" t="s">
        <v>291</v>
      </c>
      <c r="B9" s="8">
        <v>310000000</v>
      </c>
    </row>
    <row r="10" spans="1:2" ht="23.25" thickBot="1">
      <c r="A10" s="9" t="s">
        <v>292</v>
      </c>
      <c r="B10" s="10">
        <v>1321503083</v>
      </c>
    </row>
    <row r="11" spans="1:2" ht="23.25" thickBot="1">
      <c r="A11" s="7" t="s">
        <v>293</v>
      </c>
      <c r="B11" s="8">
        <v>1321503083</v>
      </c>
    </row>
    <row r="12" spans="1:2" ht="23.25" thickBot="1">
      <c r="A12" s="9" t="s">
        <v>294</v>
      </c>
      <c r="B12" s="10">
        <v>33851868427</v>
      </c>
    </row>
    <row r="13" spans="1:2" ht="23.25" thickBot="1">
      <c r="A13" s="7" t="s">
        <v>295</v>
      </c>
      <c r="B13" s="8">
        <v>56000000</v>
      </c>
    </row>
    <row r="14" spans="1:2" ht="23.25" thickBot="1">
      <c r="A14" s="7" t="s">
        <v>296</v>
      </c>
      <c r="B14" s="8">
        <v>444370549</v>
      </c>
    </row>
    <row r="15" spans="1:2" ht="23.25" thickBot="1">
      <c r="A15" s="7" t="s">
        <v>297</v>
      </c>
      <c r="B15" s="8">
        <v>1384643179</v>
      </c>
    </row>
    <row r="16" spans="1:2" ht="23.25" thickBot="1">
      <c r="A16" s="7" t="s">
        <v>298</v>
      </c>
      <c r="B16" s="8">
        <v>1221827535</v>
      </c>
    </row>
    <row r="17" spans="1:2" ht="23.25" thickBot="1">
      <c r="A17" s="7" t="s">
        <v>299</v>
      </c>
      <c r="B17" s="8">
        <v>6805585323</v>
      </c>
    </row>
    <row r="18" spans="1:2" ht="23.25" thickBot="1">
      <c r="A18" s="7" t="s">
        <v>300</v>
      </c>
      <c r="B18" s="8">
        <v>135885312</v>
      </c>
    </row>
    <row r="19" spans="1:2" ht="23.25" thickBot="1">
      <c r="A19" s="7" t="s">
        <v>301</v>
      </c>
      <c r="B19" s="8">
        <v>280858686</v>
      </c>
    </row>
    <row r="20" spans="1:2" ht="23.25" thickBot="1">
      <c r="A20" s="7" t="s">
        <v>302</v>
      </c>
      <c r="B20" s="8">
        <v>40000000</v>
      </c>
    </row>
    <row r="21" spans="1:2" ht="23.25" thickBot="1">
      <c r="A21" s="7" t="s">
        <v>303</v>
      </c>
      <c r="B21" s="8">
        <v>2329330689</v>
      </c>
    </row>
    <row r="22" spans="1:2" ht="23.25" thickBot="1">
      <c r="A22" s="7" t="s">
        <v>304</v>
      </c>
      <c r="B22" s="8">
        <v>1058399412</v>
      </c>
    </row>
    <row r="23" spans="1:2" ht="23.25" thickBot="1">
      <c r="A23" s="7" t="s">
        <v>305</v>
      </c>
      <c r="B23" s="8">
        <v>95643052</v>
      </c>
    </row>
    <row r="24" spans="1:2" ht="23.25" thickBot="1">
      <c r="A24" s="7" t="s">
        <v>306</v>
      </c>
      <c r="B24" s="8">
        <v>15997070035</v>
      </c>
    </row>
    <row r="25" spans="1:2" ht="23.25" thickBot="1">
      <c r="A25" s="7" t="s">
        <v>307</v>
      </c>
      <c r="B25" s="8">
        <v>98831499</v>
      </c>
    </row>
    <row r="26" spans="1:2" ht="23.25" thickBot="1">
      <c r="A26" s="7" t="s">
        <v>308</v>
      </c>
      <c r="B26" s="8">
        <v>581702194</v>
      </c>
    </row>
    <row r="27" spans="1:2" ht="23.25" thickBot="1">
      <c r="A27" s="7" t="s">
        <v>309</v>
      </c>
      <c r="B27" s="8">
        <v>13296686</v>
      </c>
    </row>
    <row r="28" spans="1:2" ht="23.25" thickBot="1">
      <c r="A28" s="7" t="s">
        <v>310</v>
      </c>
      <c r="B28" s="8">
        <v>74939750</v>
      </c>
    </row>
    <row r="29" spans="1:2" ht="23.25" thickBot="1">
      <c r="A29" s="7" t="s">
        <v>311</v>
      </c>
      <c r="B29" s="8">
        <v>165655970</v>
      </c>
    </row>
    <row r="30" spans="1:2" ht="23.25" thickBot="1">
      <c r="A30" s="7" t="s">
        <v>312</v>
      </c>
      <c r="B30" s="8">
        <v>57617826</v>
      </c>
    </row>
    <row r="31" spans="1:2" ht="23.25" thickBot="1">
      <c r="A31" s="7" t="s">
        <v>313</v>
      </c>
      <c r="B31" s="8">
        <v>60092657</v>
      </c>
    </row>
    <row r="32" spans="1:2" ht="23.25" thickBot="1">
      <c r="A32" s="7" t="s">
        <v>314</v>
      </c>
      <c r="B32" s="8">
        <v>405237470</v>
      </c>
    </row>
    <row r="33" spans="1:2" ht="23.25" thickBot="1">
      <c r="A33" s="7" t="s">
        <v>315</v>
      </c>
      <c r="B33" s="8">
        <v>2529955866</v>
      </c>
    </row>
    <row r="34" spans="1:2" ht="23.25" thickBot="1">
      <c r="A34" s="7" t="s">
        <v>316</v>
      </c>
      <c r="B34" s="8">
        <v>7436513</v>
      </c>
    </row>
    <row r="35" spans="1:2" ht="23.25" thickBot="1">
      <c r="A35" s="7" t="s">
        <v>317</v>
      </c>
      <c r="B35" s="8">
        <v>7488224</v>
      </c>
    </row>
    <row r="36" spans="1:2" ht="23.25" thickBot="1">
      <c r="A36" s="9" t="s">
        <v>318</v>
      </c>
      <c r="B36" s="10">
        <v>8552131515</v>
      </c>
    </row>
    <row r="37" spans="1:2" ht="23.25" thickBot="1">
      <c r="A37" s="7" t="s">
        <v>319</v>
      </c>
      <c r="B37" s="8">
        <v>161219901</v>
      </c>
    </row>
    <row r="38" spans="1:2" ht="23.25" thickBot="1">
      <c r="A38" s="7" t="s">
        <v>320</v>
      </c>
      <c r="B38" s="8">
        <v>51434017</v>
      </c>
    </row>
    <row r="39" spans="1:2" ht="23.25" thickBot="1">
      <c r="A39" s="7" t="s">
        <v>321</v>
      </c>
      <c r="B39" s="8">
        <v>271776830</v>
      </c>
    </row>
    <row r="40" spans="1:2" ht="23.25" thickBot="1">
      <c r="A40" s="7" t="s">
        <v>110</v>
      </c>
      <c r="B40" s="8">
        <v>2345451625</v>
      </c>
    </row>
    <row r="41" spans="1:2" ht="23.25" thickBot="1">
      <c r="A41" s="7" t="s">
        <v>322</v>
      </c>
      <c r="B41" s="8">
        <v>22424236</v>
      </c>
    </row>
    <row r="42" spans="1:2" ht="23.25" thickBot="1">
      <c r="A42" s="7" t="s">
        <v>323</v>
      </c>
      <c r="B42" s="8">
        <v>26092763</v>
      </c>
    </row>
    <row r="43" spans="1:2" ht="23.25" thickBot="1">
      <c r="A43" s="7" t="s">
        <v>324</v>
      </c>
      <c r="B43" s="8">
        <v>15436420</v>
      </c>
    </row>
    <row r="44" spans="1:2" ht="23.25" thickBot="1">
      <c r="A44" s="7" t="s">
        <v>325</v>
      </c>
      <c r="B44" s="8">
        <v>450888743</v>
      </c>
    </row>
    <row r="45" spans="1:2" ht="23.25" thickBot="1">
      <c r="A45" s="7" t="s">
        <v>326</v>
      </c>
      <c r="B45" s="8">
        <v>8000000</v>
      </c>
    </row>
    <row r="46" spans="1:2" ht="23.25" thickBot="1">
      <c r="A46" s="7" t="s">
        <v>327</v>
      </c>
      <c r="B46" s="8">
        <v>16069204</v>
      </c>
    </row>
    <row r="47" spans="1:2" ht="23.25" thickBot="1">
      <c r="A47" s="7" t="s">
        <v>328</v>
      </c>
      <c r="B47" s="8">
        <v>13669013</v>
      </c>
    </row>
    <row r="48" spans="1:2" ht="23.25" thickBot="1">
      <c r="A48" s="7" t="s">
        <v>329</v>
      </c>
      <c r="B48" s="8">
        <v>127327787</v>
      </c>
    </row>
    <row r="49" spans="1:2" ht="23.25" thickBot="1">
      <c r="A49" s="7" t="s">
        <v>330</v>
      </c>
      <c r="B49" s="8">
        <v>5230154</v>
      </c>
    </row>
    <row r="50" spans="1:2" ht="23.25" thickBot="1">
      <c r="A50" s="7" t="s">
        <v>331</v>
      </c>
      <c r="B50" s="8">
        <v>37306591</v>
      </c>
    </row>
    <row r="51" spans="1:2" ht="23.25" thickBot="1">
      <c r="A51" s="7" t="s">
        <v>332</v>
      </c>
      <c r="B51" s="8">
        <v>33017454</v>
      </c>
    </row>
    <row r="52" spans="1:2" ht="23.25" thickBot="1">
      <c r="A52" s="7" t="s">
        <v>333</v>
      </c>
      <c r="B52" s="8">
        <v>4844960585</v>
      </c>
    </row>
    <row r="53" spans="1:2" ht="23.25" thickBot="1">
      <c r="A53" s="7" t="s">
        <v>334</v>
      </c>
      <c r="B53" s="8">
        <v>20477775</v>
      </c>
    </row>
    <row r="54" spans="1:2" ht="23.25" thickBot="1">
      <c r="A54" s="7" t="s">
        <v>335</v>
      </c>
      <c r="B54" s="8">
        <v>4749975</v>
      </c>
    </row>
    <row r="55" spans="1:2" ht="23.25" thickBot="1">
      <c r="A55" s="7" t="s">
        <v>336</v>
      </c>
      <c r="B55" s="8">
        <v>8370073</v>
      </c>
    </row>
    <row r="56" spans="1:2" ht="23.25" thickBot="1">
      <c r="A56" s="7" t="s">
        <v>337</v>
      </c>
      <c r="B56" s="8">
        <v>34686805</v>
      </c>
    </row>
    <row r="57" spans="1:2" ht="23.25" thickBot="1">
      <c r="A57" s="7" t="s">
        <v>338</v>
      </c>
      <c r="B57" s="8">
        <v>26248177</v>
      </c>
    </row>
    <row r="58" spans="1:2" ht="23.25" thickBot="1">
      <c r="A58" s="7" t="s">
        <v>339</v>
      </c>
      <c r="B58" s="8">
        <v>11684375</v>
      </c>
    </row>
    <row r="59" spans="1:2" ht="23.25" thickBot="1">
      <c r="A59" s="7" t="s">
        <v>340</v>
      </c>
      <c r="B59" s="8">
        <v>6000000</v>
      </c>
    </row>
    <row r="60" spans="1:2" ht="23.25" thickBot="1">
      <c r="A60" s="7" t="s">
        <v>341</v>
      </c>
      <c r="B60" s="8">
        <v>9609013</v>
      </c>
    </row>
    <row r="61" spans="1:2" ht="23.25" thickBot="1">
      <c r="A61" s="9" t="s">
        <v>342</v>
      </c>
      <c r="B61" s="11">
        <v>2386489667</v>
      </c>
    </row>
    <row r="62" spans="1:2" ht="23.25" thickBot="1">
      <c r="A62" s="7" t="s">
        <v>343</v>
      </c>
      <c r="B62" s="8">
        <v>52120597</v>
      </c>
    </row>
    <row r="63" spans="1:2" ht="23.25" thickBot="1">
      <c r="A63" s="7" t="s">
        <v>344</v>
      </c>
      <c r="B63" s="8">
        <v>16096555</v>
      </c>
    </row>
    <row r="64" spans="1:2" ht="23.25" thickBot="1">
      <c r="A64" s="7" t="s">
        <v>345</v>
      </c>
      <c r="B64" s="8">
        <v>5415579</v>
      </c>
    </row>
    <row r="65" spans="1:2" ht="23.25" thickBot="1">
      <c r="A65" s="7" t="s">
        <v>346</v>
      </c>
      <c r="B65" s="8">
        <v>2531782</v>
      </c>
    </row>
    <row r="66" spans="1:2" ht="23.25" thickBot="1">
      <c r="A66" s="7" t="s">
        <v>347</v>
      </c>
      <c r="B66" s="8">
        <v>36860614</v>
      </c>
    </row>
    <row r="67" spans="1:2" ht="23.25" thickBot="1">
      <c r="A67" s="7" t="s">
        <v>348</v>
      </c>
      <c r="B67" s="8">
        <v>14028446</v>
      </c>
    </row>
    <row r="68" spans="1:2" ht="23.25" thickBot="1">
      <c r="A68" s="7" t="s">
        <v>349</v>
      </c>
      <c r="B68" s="8">
        <v>830667381</v>
      </c>
    </row>
    <row r="69" spans="1:2" ht="23.25" thickBot="1">
      <c r="A69" s="7" t="s">
        <v>350</v>
      </c>
      <c r="B69" s="8">
        <v>20940127</v>
      </c>
    </row>
    <row r="70" spans="1:2" ht="23.25" thickBot="1">
      <c r="A70" s="7" t="s">
        <v>351</v>
      </c>
      <c r="B70" s="8">
        <v>27652779</v>
      </c>
    </row>
    <row r="71" spans="1:2" ht="23.25" thickBot="1">
      <c r="A71" s="7" t="s">
        <v>352</v>
      </c>
      <c r="B71" s="8">
        <v>25628571</v>
      </c>
    </row>
    <row r="72" spans="1:2" ht="23.25" thickBot="1">
      <c r="A72" s="7" t="s">
        <v>353</v>
      </c>
      <c r="B72" s="8">
        <v>37006067</v>
      </c>
    </row>
    <row r="73" spans="1:2" ht="23.25" thickBot="1">
      <c r="A73" s="7" t="s">
        <v>354</v>
      </c>
      <c r="B73" s="8">
        <v>27159291</v>
      </c>
    </row>
    <row r="74" spans="1:2" ht="23.25" thickBot="1">
      <c r="A74" s="7" t="s">
        <v>355</v>
      </c>
      <c r="B74" s="8">
        <v>4875197</v>
      </c>
    </row>
    <row r="75" spans="1:2" ht="23.25" thickBot="1">
      <c r="A75" s="7" t="s">
        <v>356</v>
      </c>
      <c r="B75" s="8">
        <v>100924748</v>
      </c>
    </row>
    <row r="76" spans="1:2" ht="23.25" thickBot="1">
      <c r="A76" s="7" t="s">
        <v>357</v>
      </c>
      <c r="B76" s="8">
        <v>133876598</v>
      </c>
    </row>
    <row r="77" spans="1:2" ht="23.25" thickBot="1">
      <c r="A77" s="7" t="s">
        <v>358</v>
      </c>
      <c r="B77" s="8">
        <v>22867450</v>
      </c>
    </row>
    <row r="78" spans="1:2" ht="23.25" thickBot="1">
      <c r="A78" s="7" t="s">
        <v>359</v>
      </c>
      <c r="B78" s="8">
        <v>96384624</v>
      </c>
    </row>
    <row r="79" spans="1:2" ht="23.25" thickBot="1">
      <c r="A79" s="7" t="s">
        <v>360</v>
      </c>
      <c r="B79" s="8">
        <v>50701816</v>
      </c>
    </row>
    <row r="80" spans="1:2" ht="23.25" thickBot="1">
      <c r="A80" s="7" t="s">
        <v>361</v>
      </c>
      <c r="B80" s="8">
        <v>103146499</v>
      </c>
    </row>
    <row r="81" spans="1:2" ht="23.25" thickBot="1">
      <c r="A81" s="7" t="s">
        <v>362</v>
      </c>
      <c r="B81" s="8">
        <v>1664960</v>
      </c>
    </row>
    <row r="82" spans="1:2" ht="23.25" thickBot="1">
      <c r="A82" s="7" t="s">
        <v>363</v>
      </c>
      <c r="B82" s="8">
        <v>5297193</v>
      </c>
    </row>
    <row r="83" spans="1:2" ht="23.25" thickBot="1">
      <c r="A83" s="7" t="s">
        <v>364</v>
      </c>
      <c r="B83" s="8">
        <v>3195308</v>
      </c>
    </row>
    <row r="84" spans="1:2" ht="23.25" thickBot="1">
      <c r="A84" s="7" t="s">
        <v>365</v>
      </c>
      <c r="B84" s="8">
        <v>20009712</v>
      </c>
    </row>
    <row r="85" spans="1:2" ht="23.25" thickBot="1">
      <c r="A85" s="7" t="s">
        <v>366</v>
      </c>
      <c r="B85" s="8">
        <v>30000000</v>
      </c>
    </row>
    <row r="86" spans="1:2" ht="23.25" thickBot="1">
      <c r="A86" s="7" t="s">
        <v>367</v>
      </c>
      <c r="B86" s="8">
        <v>12911713</v>
      </c>
    </row>
    <row r="87" spans="1:2" ht="23.25" thickBot="1">
      <c r="A87" s="7" t="s">
        <v>368</v>
      </c>
      <c r="B87" s="8">
        <v>4842973</v>
      </c>
    </row>
    <row r="88" spans="1:2" ht="23.25" thickBot="1">
      <c r="A88" s="7" t="s">
        <v>369</v>
      </c>
      <c r="B88" s="8">
        <v>4856736</v>
      </c>
    </row>
    <row r="89" spans="1:2" ht="23.25" thickBot="1">
      <c r="A89" s="7" t="s">
        <v>370</v>
      </c>
      <c r="B89" s="8">
        <v>5635136</v>
      </c>
    </row>
    <row r="90" spans="1:2" ht="23.25" thickBot="1">
      <c r="A90" s="7" t="s">
        <v>371</v>
      </c>
      <c r="B90" s="8">
        <v>286201254</v>
      </c>
    </row>
    <row r="91" spans="1:2" ht="23.25" thickBot="1">
      <c r="A91" s="7" t="s">
        <v>372</v>
      </c>
      <c r="B91" s="8">
        <v>45638000</v>
      </c>
    </row>
    <row r="92" spans="1:2" ht="23.25" thickBot="1">
      <c r="A92" s="7" t="s">
        <v>373</v>
      </c>
      <c r="B92" s="8">
        <v>148869287</v>
      </c>
    </row>
    <row r="93" spans="1:2" ht="23.25" thickBot="1">
      <c r="A93" s="7" t="s">
        <v>374</v>
      </c>
      <c r="B93" s="8">
        <v>140058832</v>
      </c>
    </row>
    <row r="94" spans="1:2" ht="23.25" thickBot="1">
      <c r="A94" s="7" t="s">
        <v>375</v>
      </c>
      <c r="B94" s="8">
        <v>68423840</v>
      </c>
    </row>
    <row r="95" spans="1:2" ht="23.25" thickBot="1">
      <c r="A95" s="9" t="s">
        <v>376</v>
      </c>
      <c r="B95" s="11">
        <v>11191350946</v>
      </c>
    </row>
    <row r="96" spans="1:2" ht="23.25" thickBot="1">
      <c r="A96" s="7" t="s">
        <v>376</v>
      </c>
      <c r="B96" s="8">
        <v>11191350946</v>
      </c>
    </row>
    <row r="97" spans="1:2" ht="23.25" thickBot="1">
      <c r="A97" s="9" t="s">
        <v>377</v>
      </c>
      <c r="B97" s="11">
        <v>915621440</v>
      </c>
    </row>
    <row r="98" spans="1:2" ht="23.25" thickBot="1">
      <c r="A98" s="7" t="s">
        <v>378</v>
      </c>
      <c r="B98" s="8">
        <v>915621440</v>
      </c>
    </row>
    <row r="99" spans="1:2" ht="23.25" thickBot="1">
      <c r="A99" s="9" t="s">
        <v>379</v>
      </c>
      <c r="B99" s="11">
        <v>4871631189</v>
      </c>
    </row>
    <row r="100" spans="1:2" ht="23.25" thickBot="1">
      <c r="A100" s="7" t="s">
        <v>380</v>
      </c>
      <c r="B100" s="8">
        <v>382132660</v>
      </c>
    </row>
    <row r="101" spans="1:2" ht="23.25" thickBot="1">
      <c r="A101" s="7" t="s">
        <v>381</v>
      </c>
      <c r="B101" s="8">
        <v>47445193</v>
      </c>
    </row>
    <row r="102" spans="1:2" ht="23.25" thickBot="1">
      <c r="A102" s="7" t="s">
        <v>382</v>
      </c>
      <c r="B102" s="8">
        <v>2703112919</v>
      </c>
    </row>
    <row r="103" spans="1:2" ht="23.25" thickBot="1">
      <c r="A103" s="7" t="s">
        <v>383</v>
      </c>
      <c r="B103" s="8">
        <v>300000000</v>
      </c>
    </row>
    <row r="104" spans="1:2" ht="23.25" thickBot="1">
      <c r="A104" s="7" t="s">
        <v>384</v>
      </c>
      <c r="B104" s="8">
        <v>25060259</v>
      </c>
    </row>
    <row r="105" spans="1:2" ht="23.25" thickBot="1">
      <c r="A105" s="7" t="s">
        <v>385</v>
      </c>
      <c r="B105" s="8">
        <v>30000000</v>
      </c>
    </row>
    <row r="106" spans="1:2" ht="23.25" thickBot="1">
      <c r="A106" s="7" t="s">
        <v>386</v>
      </c>
      <c r="B106" s="8">
        <v>1327811473</v>
      </c>
    </row>
    <row r="107" spans="1:2" ht="23.25" thickBot="1">
      <c r="A107" s="7" t="s">
        <v>387</v>
      </c>
      <c r="B107" s="8">
        <v>56068685</v>
      </c>
    </row>
    <row r="108" spans="1:2" ht="23.25" thickBot="1">
      <c r="A108" s="7" t="s">
        <v>111</v>
      </c>
      <c r="B108" s="8">
        <v>1327811473</v>
      </c>
    </row>
    <row r="109" spans="1:2" ht="23.25" thickBot="1">
      <c r="A109" s="7" t="s">
        <v>112</v>
      </c>
      <c r="B109" s="8">
        <v>56068685</v>
      </c>
    </row>
  </sheetData>
  <mergeCells count="1">
    <mergeCell ref="A7:B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workbookViewId="0">
      <selection sqref="A1:B5"/>
    </sheetView>
  </sheetViews>
  <sheetFormatPr baseColWidth="10" defaultColWidth="11.42578125" defaultRowHeight="22.5"/>
  <cols>
    <col min="1" max="1" width="101.42578125" style="25" bestFit="1" customWidth="1"/>
    <col min="2" max="2" width="22.42578125" style="115" bestFit="1" customWidth="1"/>
    <col min="3" max="3" width="11.42578125" style="25"/>
    <col min="4" max="4" width="13.140625" style="25" bestFit="1" customWidth="1"/>
    <col min="5" max="5" width="12.5703125" style="25" bestFit="1" customWidth="1"/>
    <col min="6" max="16384" width="11.42578125" style="25"/>
  </cols>
  <sheetData>
    <row r="1" spans="1:5" s="14" customFormat="1">
      <c r="A1" s="12"/>
      <c r="B1" s="60" t="s">
        <v>541</v>
      </c>
    </row>
    <row r="2" spans="1:5" s="14" customFormat="1">
      <c r="A2" s="12" t="s">
        <v>89</v>
      </c>
      <c r="B2" s="61"/>
    </row>
    <row r="3" spans="1:5" s="14" customFormat="1">
      <c r="A3" s="12" t="s">
        <v>542</v>
      </c>
      <c r="B3" s="61"/>
    </row>
    <row r="4" spans="1:5" s="14" customFormat="1">
      <c r="A4" s="12" t="s">
        <v>543</v>
      </c>
      <c r="B4" s="61"/>
    </row>
    <row r="5" spans="1:5">
      <c r="A5" s="117" t="s">
        <v>544</v>
      </c>
    </row>
    <row r="8" spans="1:5">
      <c r="A8" s="86"/>
      <c r="B8" s="103" t="s">
        <v>55</v>
      </c>
    </row>
    <row r="9" spans="1:5">
      <c r="A9" s="26" t="s">
        <v>59</v>
      </c>
      <c r="B9" s="103">
        <v>2266376837.9400001</v>
      </c>
      <c r="D9" s="104"/>
      <c r="E9" s="104"/>
    </row>
    <row r="10" spans="1:5" ht="23.25" thickBot="1">
      <c r="A10" s="23"/>
      <c r="B10" s="105"/>
    </row>
    <row r="11" spans="1:5" ht="23.25" thickBot="1">
      <c r="A11" s="68" t="s">
        <v>78</v>
      </c>
      <c r="B11" s="69"/>
    </row>
    <row r="12" spans="1:5" ht="23.25" thickBot="1">
      <c r="A12" s="106" t="s">
        <v>454</v>
      </c>
      <c r="B12" s="107">
        <v>1881357751.29</v>
      </c>
    </row>
    <row r="13" spans="1:5" ht="23.25" thickBot="1">
      <c r="A13" s="108" t="s">
        <v>251</v>
      </c>
      <c r="B13" s="109"/>
    </row>
    <row r="14" spans="1:5" ht="23.25" thickBot="1">
      <c r="A14" s="110" t="s">
        <v>252</v>
      </c>
      <c r="B14" s="111">
        <v>546410.17000000004</v>
      </c>
      <c r="D14" s="112"/>
    </row>
    <row r="15" spans="1:5" ht="23.25" thickBot="1">
      <c r="A15" s="108" t="s">
        <v>455</v>
      </c>
      <c r="B15" s="109"/>
    </row>
    <row r="16" spans="1:5" ht="23.25" thickBot="1">
      <c r="A16" s="110" t="s">
        <v>456</v>
      </c>
      <c r="B16" s="111">
        <v>373000000</v>
      </c>
      <c r="D16" s="112"/>
    </row>
    <row r="17" spans="1:4" ht="23.25" thickBot="1">
      <c r="A17" s="108" t="s">
        <v>253</v>
      </c>
      <c r="B17" s="109"/>
    </row>
    <row r="18" spans="1:4" ht="23.25" thickBot="1">
      <c r="A18" s="110" t="s">
        <v>457</v>
      </c>
      <c r="B18" s="111">
        <v>1399994</v>
      </c>
      <c r="D18" s="112"/>
    </row>
    <row r="19" spans="1:4" ht="23.25" thickBot="1">
      <c r="A19" s="110" t="s">
        <v>458</v>
      </c>
      <c r="B19" s="111">
        <v>25000</v>
      </c>
      <c r="D19" s="112"/>
    </row>
    <row r="20" spans="1:4" ht="23.25" thickBot="1">
      <c r="A20" s="110" t="s">
        <v>459</v>
      </c>
      <c r="B20" s="111">
        <v>23000</v>
      </c>
      <c r="D20" s="112"/>
    </row>
    <row r="21" spans="1:4" ht="23.25" thickBot="1">
      <c r="A21" s="110" t="s">
        <v>460</v>
      </c>
      <c r="B21" s="111">
        <v>900000</v>
      </c>
      <c r="D21" s="112"/>
    </row>
    <row r="22" spans="1:4" ht="23.25" thickBot="1">
      <c r="A22" s="110" t="s">
        <v>461</v>
      </c>
      <c r="B22" s="111">
        <v>16156733</v>
      </c>
      <c r="D22" s="112"/>
    </row>
    <row r="23" spans="1:4" ht="23.25" thickBot="1">
      <c r="A23" s="110" t="s">
        <v>254</v>
      </c>
      <c r="B23" s="111">
        <v>23025828</v>
      </c>
      <c r="D23" s="112"/>
    </row>
    <row r="24" spans="1:4" ht="23.25" thickBot="1">
      <c r="A24" s="110" t="s">
        <v>462</v>
      </c>
      <c r="B24" s="111">
        <v>78768.800000000003</v>
      </c>
      <c r="D24" s="112"/>
    </row>
    <row r="25" spans="1:4" ht="23.25" thickBot="1">
      <c r="A25" s="110" t="s">
        <v>463</v>
      </c>
      <c r="B25" s="111">
        <v>18000</v>
      </c>
      <c r="D25" s="112"/>
    </row>
    <row r="26" spans="1:4" ht="23.25" thickBot="1">
      <c r="A26" s="110" t="s">
        <v>464</v>
      </c>
      <c r="B26" s="111">
        <v>1259438.3899999999</v>
      </c>
      <c r="D26" s="112"/>
    </row>
    <row r="27" spans="1:4" ht="23.25" thickBot="1">
      <c r="A27" s="110" t="s">
        <v>465</v>
      </c>
      <c r="B27" s="111">
        <v>14424557</v>
      </c>
      <c r="D27" s="112"/>
    </row>
    <row r="28" spans="1:4" ht="23.25" thickBot="1">
      <c r="A28" s="110" t="s">
        <v>466</v>
      </c>
      <c r="B28" s="111">
        <v>10600</v>
      </c>
      <c r="D28" s="112"/>
    </row>
    <row r="29" spans="1:4" ht="23.25" thickBot="1">
      <c r="A29" s="106" t="s">
        <v>255</v>
      </c>
      <c r="B29" s="114"/>
    </row>
    <row r="30" spans="1:4" ht="23.25" thickBot="1">
      <c r="A30" s="110" t="s">
        <v>256</v>
      </c>
      <c r="B30" s="111">
        <v>1404500000</v>
      </c>
      <c r="D30" s="112"/>
    </row>
    <row r="31" spans="1:4" ht="23.25" thickBot="1">
      <c r="A31" s="110" t="s">
        <v>257</v>
      </c>
      <c r="B31" s="111">
        <v>7000000</v>
      </c>
      <c r="D31" s="112"/>
    </row>
    <row r="32" spans="1:4" ht="23.25" thickBot="1">
      <c r="A32" s="106" t="s">
        <v>258</v>
      </c>
      <c r="B32" s="114"/>
    </row>
    <row r="33" spans="1:4" ht="23.25" thickBot="1">
      <c r="A33" s="110" t="s">
        <v>259</v>
      </c>
      <c r="B33" s="113">
        <v>45989421.93</v>
      </c>
    </row>
    <row r="34" spans="1:4" ht="23.25" thickBot="1">
      <c r="A34" s="108" t="s">
        <v>467</v>
      </c>
      <c r="B34" s="113">
        <v>34630280.100000001</v>
      </c>
      <c r="D34" s="112"/>
    </row>
    <row r="35" spans="1:4" ht="23.25" thickBot="1">
      <c r="A35" s="106" t="s">
        <v>468</v>
      </c>
      <c r="B35" s="114"/>
    </row>
    <row r="36" spans="1:4" ht="23.25" thickBot="1">
      <c r="A36" s="110" t="s">
        <v>469</v>
      </c>
      <c r="B36" s="111">
        <v>20400</v>
      </c>
      <c r="D36" s="112"/>
    </row>
    <row r="37" spans="1:4" ht="23.25" thickBot="1">
      <c r="A37" s="106" t="s">
        <v>260</v>
      </c>
      <c r="B37" s="114"/>
    </row>
    <row r="38" spans="1:4" ht="23.25" thickBot="1">
      <c r="A38" s="110" t="s">
        <v>470</v>
      </c>
      <c r="B38" s="111">
        <v>150000</v>
      </c>
      <c r="D38" s="112"/>
    </row>
    <row r="39" spans="1:4" ht="23.25" thickBot="1">
      <c r="A39" s="108" t="s">
        <v>471</v>
      </c>
      <c r="B39" s="113">
        <v>8869880.0999999996</v>
      </c>
    </row>
    <row r="40" spans="1:4" ht="23.25" thickBot="1">
      <c r="A40" s="110" t="s">
        <v>472</v>
      </c>
      <c r="B40" s="113">
        <v>25000000</v>
      </c>
    </row>
    <row r="41" spans="1:4" ht="23.25" thickBot="1">
      <c r="A41" s="108" t="s">
        <v>473</v>
      </c>
      <c r="B41" s="113">
        <v>40000</v>
      </c>
      <c r="D41" s="112"/>
    </row>
    <row r="42" spans="1:4" ht="23.25" thickBot="1">
      <c r="A42" s="106" t="s">
        <v>261</v>
      </c>
      <c r="B42" s="114"/>
    </row>
    <row r="43" spans="1:4" ht="23.25" thickBot="1">
      <c r="A43" s="110" t="s">
        <v>262</v>
      </c>
      <c r="B43" s="113">
        <v>550000</v>
      </c>
    </row>
    <row r="44" spans="1:4" ht="23.25" thickBot="1">
      <c r="A44" s="108" t="s">
        <v>474</v>
      </c>
      <c r="B44" s="113">
        <v>327321525.55000001</v>
      </c>
      <c r="D44" s="112"/>
    </row>
    <row r="45" spans="1:4" ht="23.25" thickBot="1">
      <c r="A45" s="106" t="s">
        <v>263</v>
      </c>
      <c r="B45" s="114"/>
    </row>
    <row r="46" spans="1:4" ht="23.25" thickBot="1">
      <c r="A46" s="110" t="s">
        <v>264</v>
      </c>
      <c r="B46" s="113">
        <v>245154.06</v>
      </c>
    </row>
    <row r="47" spans="1:4" ht="23.25" thickBot="1">
      <c r="A47" s="110" t="s">
        <v>265</v>
      </c>
      <c r="B47" s="113">
        <v>1000000</v>
      </c>
    </row>
    <row r="48" spans="1:4" ht="23.25" thickBot="1">
      <c r="A48" s="110" t="s">
        <v>266</v>
      </c>
      <c r="B48" s="113">
        <v>9130000</v>
      </c>
    </row>
    <row r="49" spans="1:4" ht="23.25" thickBot="1">
      <c r="A49" s="110" t="s">
        <v>475</v>
      </c>
      <c r="B49" s="113">
        <v>292313000</v>
      </c>
    </row>
    <row r="50" spans="1:4" ht="23.25" thickBot="1">
      <c r="A50" s="106" t="s">
        <v>267</v>
      </c>
      <c r="B50" s="114"/>
    </row>
    <row r="51" spans="1:4" ht="23.25" thickBot="1">
      <c r="A51" s="110" t="s">
        <v>268</v>
      </c>
      <c r="B51" s="113">
        <v>2900</v>
      </c>
    </row>
    <row r="52" spans="1:4" ht="23.25" thickBot="1">
      <c r="A52" s="106" t="s">
        <v>476</v>
      </c>
      <c r="B52" s="114"/>
    </row>
    <row r="53" spans="1:4" ht="23.25" thickBot="1">
      <c r="A53" s="110" t="s">
        <v>477</v>
      </c>
      <c r="B53" s="113">
        <v>900000</v>
      </c>
    </row>
    <row r="54" spans="1:4" ht="23.25" thickBot="1">
      <c r="A54" s="110" t="s">
        <v>478</v>
      </c>
      <c r="B54" s="113">
        <v>7730471.4900000002</v>
      </c>
    </row>
    <row r="55" spans="1:4" ht="23.25" thickBot="1">
      <c r="A55" s="106" t="s">
        <v>269</v>
      </c>
      <c r="B55" s="114"/>
    </row>
    <row r="56" spans="1:4" ht="23.25" thickBot="1">
      <c r="A56" s="110" t="s">
        <v>270</v>
      </c>
      <c r="B56" s="113">
        <v>16000000</v>
      </c>
    </row>
    <row r="57" spans="1:4" ht="23.25" thickBot="1">
      <c r="A57" s="108" t="s">
        <v>479</v>
      </c>
      <c r="B57" s="113">
        <v>16067281</v>
      </c>
      <c r="D57" s="112"/>
    </row>
    <row r="58" spans="1:4" ht="23.25" thickBot="1">
      <c r="A58" s="106" t="s">
        <v>480</v>
      </c>
      <c r="B58" s="114"/>
    </row>
    <row r="59" spans="1:4" ht="23.25" thickBot="1">
      <c r="A59" s="110" t="s">
        <v>481</v>
      </c>
      <c r="B59" s="113">
        <v>12500000</v>
      </c>
    </row>
    <row r="60" spans="1:4" ht="23.25" thickBot="1">
      <c r="A60" s="110" t="s">
        <v>482</v>
      </c>
      <c r="B60" s="113">
        <v>350000</v>
      </c>
    </row>
    <row r="61" spans="1:4" ht="23.25" thickBot="1">
      <c r="A61" s="110" t="s">
        <v>483</v>
      </c>
      <c r="B61" s="113">
        <v>2684597</v>
      </c>
    </row>
    <row r="62" spans="1:4" ht="23.25" thickBot="1">
      <c r="A62" s="106" t="s">
        <v>271</v>
      </c>
      <c r="B62" s="114"/>
    </row>
    <row r="63" spans="1:4" ht="23.25" thickBot="1">
      <c r="A63" s="110" t="s">
        <v>272</v>
      </c>
      <c r="B63" s="113">
        <v>210000</v>
      </c>
    </row>
    <row r="64" spans="1:4" ht="23.25" thickBot="1">
      <c r="A64" s="110" t="s">
        <v>484</v>
      </c>
      <c r="B64" s="113">
        <v>143000</v>
      </c>
    </row>
    <row r="65" spans="1:2" ht="23.25" thickBot="1">
      <c r="A65" s="106" t="s">
        <v>485</v>
      </c>
      <c r="B65" s="114"/>
    </row>
    <row r="66" spans="1:2" ht="23.25" thickBot="1">
      <c r="A66" s="110" t="s">
        <v>486</v>
      </c>
      <c r="B66" s="113">
        <v>179684</v>
      </c>
    </row>
    <row r="68" spans="1:2" ht="49.5" customHeight="1">
      <c r="A68" s="118" t="s">
        <v>487</v>
      </c>
      <c r="B68" s="118"/>
    </row>
    <row r="69" spans="1:2" ht="60" customHeight="1">
      <c r="A69" s="119" t="s">
        <v>488</v>
      </c>
      <c r="B69" s="119"/>
    </row>
    <row r="70" spans="1:2" ht="30" customHeight="1">
      <c r="A70" s="119" t="s">
        <v>489</v>
      </c>
      <c r="B70" s="119"/>
    </row>
    <row r="71" spans="1:2">
      <c r="A71" s="116"/>
    </row>
    <row r="72" spans="1:2" ht="30.75" customHeight="1">
      <c r="A72" s="120" t="s">
        <v>490</v>
      </c>
      <c r="B72" s="120"/>
    </row>
  </sheetData>
  <mergeCells count="5">
    <mergeCell ref="A72:B72"/>
    <mergeCell ref="A11:B11"/>
    <mergeCell ref="A68:B68"/>
    <mergeCell ref="A69:B69"/>
    <mergeCell ref="A70:B70"/>
  </mergeCells>
  <pageMargins left="0.70866141732283472" right="0.70866141732283472" top="0.74803149606299213" bottom="0.74803149606299213" header="0.31496062992125984" footer="0.31496062992125984"/>
  <pageSetup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workbookViewId="0">
      <selection activeCell="E16" sqref="E16:E18"/>
    </sheetView>
  </sheetViews>
  <sheetFormatPr baseColWidth="10" defaultColWidth="11.42578125" defaultRowHeight="15"/>
  <cols>
    <col min="1" max="1" width="30.42578125" style="1" customWidth="1"/>
    <col min="2" max="2" width="20.28515625" style="1" bestFit="1" customWidth="1"/>
    <col min="3" max="3" width="17.85546875" style="1" bestFit="1" customWidth="1"/>
    <col min="4" max="4" width="23.5703125" style="1" customWidth="1"/>
    <col min="5" max="5" width="77.42578125" style="1" customWidth="1"/>
    <col min="6" max="6" width="16.85546875" style="1" bestFit="1" customWidth="1"/>
    <col min="7" max="16384" width="11.42578125" style="1"/>
  </cols>
  <sheetData>
    <row r="1" spans="1:6">
      <c r="A1" s="5"/>
      <c r="B1" s="5"/>
    </row>
    <row r="2" spans="1:6">
      <c r="A2" s="121" t="s">
        <v>89</v>
      </c>
      <c r="B2" s="121"/>
      <c r="C2" s="121"/>
      <c r="D2" s="121"/>
      <c r="E2" s="121"/>
    </row>
    <row r="3" spans="1:6">
      <c r="A3" s="121" t="s">
        <v>491</v>
      </c>
      <c r="B3" s="121"/>
      <c r="C3" s="121"/>
      <c r="D3" s="121"/>
      <c r="E3" s="121"/>
    </row>
    <row r="4" spans="1:6">
      <c r="A4" s="122" t="s">
        <v>492</v>
      </c>
      <c r="B4" s="122"/>
      <c r="C4" s="122"/>
      <c r="D4" s="122"/>
      <c r="E4" s="122"/>
      <c r="F4" s="2"/>
    </row>
    <row r="5" spans="1:6">
      <c r="A5" s="122"/>
      <c r="B5" s="122"/>
      <c r="C5" s="122"/>
      <c r="D5" s="122"/>
      <c r="E5" s="122"/>
    </row>
    <row r="6" spans="1:6">
      <c r="A6" s="123"/>
      <c r="B6" s="124"/>
      <c r="C6" s="125"/>
      <c r="D6" s="124"/>
      <c r="E6" s="123"/>
      <c r="F6" s="4"/>
    </row>
    <row r="7" spans="1:6" ht="25.5">
      <c r="A7" s="126" t="s">
        <v>276</v>
      </c>
      <c r="B7" s="127">
        <v>2023</v>
      </c>
      <c r="C7" s="127">
        <v>2024</v>
      </c>
      <c r="D7" s="128" t="s">
        <v>277</v>
      </c>
      <c r="E7" s="129" t="s">
        <v>278</v>
      </c>
    </row>
    <row r="8" spans="1:6">
      <c r="A8" s="130" t="s">
        <v>279</v>
      </c>
      <c r="B8" s="131"/>
      <c r="C8" s="131"/>
      <c r="D8" s="131"/>
      <c r="E8" s="132"/>
      <c r="F8" s="4"/>
    </row>
    <row r="9" spans="1:6" ht="76.5">
      <c r="A9" s="133" t="s">
        <v>280</v>
      </c>
      <c r="B9" s="134">
        <v>8003179821.5500002</v>
      </c>
      <c r="C9" s="134">
        <v>8003179821.5500002</v>
      </c>
      <c r="D9" s="135">
        <f>B9-C9</f>
        <v>0</v>
      </c>
      <c r="E9" s="136" t="s">
        <v>493</v>
      </c>
      <c r="F9" s="4"/>
    </row>
    <row r="10" spans="1:6" ht="39.75" customHeight="1">
      <c r="A10" s="137" t="s">
        <v>281</v>
      </c>
      <c r="B10" s="138">
        <f>+B11+B12</f>
        <v>648315342.38</v>
      </c>
      <c r="C10" s="138">
        <f>+C11+C12</f>
        <v>648315342.38</v>
      </c>
      <c r="D10" s="139">
        <f>B10-C10</f>
        <v>0</v>
      </c>
      <c r="E10" s="140" t="s">
        <v>494</v>
      </c>
    </row>
    <row r="11" spans="1:6" ht="24" customHeight="1">
      <c r="A11" s="141" t="s">
        <v>495</v>
      </c>
      <c r="B11" s="142">
        <v>185910684.09999999</v>
      </c>
      <c r="C11" s="142">
        <v>185910684.09999999</v>
      </c>
      <c r="D11" s="143">
        <f t="shared" ref="D11:D12" si="0">B11-C11</f>
        <v>0</v>
      </c>
      <c r="E11" s="144"/>
    </row>
    <row r="12" spans="1:6">
      <c r="A12" s="145" t="s">
        <v>283</v>
      </c>
      <c r="B12" s="146">
        <v>462404658.27999997</v>
      </c>
      <c r="C12" s="146">
        <v>462404658.27999997</v>
      </c>
      <c r="D12" s="147">
        <f t="shared" si="0"/>
        <v>0</v>
      </c>
      <c r="E12" s="148"/>
    </row>
    <row r="13" spans="1:6" ht="38.25">
      <c r="A13" s="133" t="s">
        <v>284</v>
      </c>
      <c r="B13" s="134">
        <v>30000218901.549999</v>
      </c>
      <c r="C13" s="134">
        <v>32019251909.240002</v>
      </c>
      <c r="D13" s="149">
        <f>C13-B13</f>
        <v>2019033007.6900024</v>
      </c>
      <c r="E13" s="150" t="s">
        <v>496</v>
      </c>
      <c r="F13" s="3"/>
    </row>
    <row r="14" spans="1:6" ht="25.5">
      <c r="A14" s="133" t="s">
        <v>497</v>
      </c>
      <c r="B14" s="134">
        <v>0</v>
      </c>
      <c r="C14" s="134">
        <v>0</v>
      </c>
      <c r="D14" s="135">
        <f>C14-B14</f>
        <v>0</v>
      </c>
      <c r="E14" s="151"/>
      <c r="F14" s="3"/>
    </row>
    <row r="15" spans="1:6">
      <c r="A15" s="130" t="s">
        <v>287</v>
      </c>
      <c r="B15" s="134"/>
      <c r="C15" s="134"/>
      <c r="D15" s="152"/>
      <c r="E15" s="153"/>
    </row>
    <row r="16" spans="1:6" ht="49.5" customHeight="1">
      <c r="A16" s="154" t="s">
        <v>288</v>
      </c>
      <c r="B16" s="155">
        <f>+B17+B18</f>
        <v>11014354027</v>
      </c>
      <c r="C16" s="155">
        <f>+C17+C18</f>
        <v>11125286395.57</v>
      </c>
      <c r="D16" s="143">
        <f>C16-B16</f>
        <v>110932368.56999969</v>
      </c>
      <c r="E16" s="140" t="s">
        <v>498</v>
      </c>
    </row>
    <row r="17" spans="1:6" ht="49.5" customHeight="1">
      <c r="A17" s="156" t="s">
        <v>288</v>
      </c>
      <c r="B17" s="142">
        <v>10963354027</v>
      </c>
      <c r="C17" s="142">
        <v>11119286395.57</v>
      </c>
      <c r="D17" s="143">
        <f t="shared" ref="D17:D18" si="1">C17-B17</f>
        <v>155932368.56999969</v>
      </c>
      <c r="E17" s="144"/>
    </row>
    <row r="18" spans="1:6" ht="25.5">
      <c r="A18" s="141" t="s">
        <v>289</v>
      </c>
      <c r="B18" s="142">
        <v>51000000</v>
      </c>
      <c r="C18" s="142">
        <v>6000000</v>
      </c>
      <c r="D18" s="142">
        <f t="shared" si="1"/>
        <v>-45000000</v>
      </c>
      <c r="E18" s="144"/>
    </row>
    <row r="19" spans="1:6" ht="38.25">
      <c r="A19" s="133" t="s">
        <v>286</v>
      </c>
      <c r="B19" s="134">
        <v>10918940241</v>
      </c>
      <c r="C19" s="134">
        <v>11191350946</v>
      </c>
      <c r="D19" s="135">
        <f>C19-B19</f>
        <v>272410705</v>
      </c>
      <c r="E19" s="136" t="s">
        <v>499</v>
      </c>
    </row>
    <row r="20" spans="1:6">
      <c r="A20" s="133" t="s">
        <v>285</v>
      </c>
      <c r="B20" s="134">
        <v>413211853.25999999</v>
      </c>
      <c r="C20" s="134">
        <v>413211853.25999999</v>
      </c>
      <c r="D20" s="135">
        <f>C20-B20</f>
        <v>0</v>
      </c>
      <c r="E20" s="136"/>
      <c r="F20" s="4"/>
    </row>
    <row r="21" spans="1:6">
      <c r="A21" s="157" t="s">
        <v>55</v>
      </c>
      <c r="B21" s="134">
        <f>B9+B10+B13+B16+B19+B20</f>
        <v>60998220186.739998</v>
      </c>
      <c r="C21" s="134">
        <f>C9+C10+C13+C16+C19+C20</f>
        <v>63400596268</v>
      </c>
      <c r="D21" s="134">
        <f>+D9+D10+D13+D20+D16+D19+D14</f>
        <v>2402376081.2600021</v>
      </c>
      <c r="E21" s="151"/>
    </row>
    <row r="22" spans="1:6">
      <c r="F22" s="4"/>
    </row>
    <row r="24" spans="1:6">
      <c r="F24" s="4"/>
    </row>
    <row r="27" spans="1:6">
      <c r="F27" s="4"/>
    </row>
    <row r="29" spans="1:6">
      <c r="F29" s="4"/>
    </row>
    <row r="31" spans="1:6">
      <c r="F31" s="4"/>
    </row>
    <row r="38" spans="6:6">
      <c r="F38" s="4"/>
    </row>
    <row r="40" spans="6:6">
      <c r="F40" s="4"/>
    </row>
    <row r="42" spans="6:6">
      <c r="F42" s="4"/>
    </row>
    <row r="46" spans="6:6">
      <c r="F46" s="4"/>
    </row>
    <row r="49" spans="6:6">
      <c r="F49" s="4"/>
    </row>
    <row r="51" spans="6:6">
      <c r="F51" s="4"/>
    </row>
  </sheetData>
  <mergeCells count="5">
    <mergeCell ref="E16:E18"/>
    <mergeCell ref="A2:E2"/>
    <mergeCell ref="A3:E3"/>
    <mergeCell ref="A4:E5"/>
    <mergeCell ref="E10:E12"/>
  </mergeCells>
  <pageMargins left="0.70866141732283472" right="0.70866141732283472" top="0.74803149606299213" bottom="0.74803149606299213" header="0.31496062992125984" footer="0.31496062992125984"/>
  <pageSetup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2"/>
  <sheetViews>
    <sheetView workbookViewId="0">
      <selection sqref="A1:XFD4"/>
    </sheetView>
  </sheetViews>
  <sheetFormatPr baseColWidth="10" defaultColWidth="9.140625" defaultRowHeight="22.5"/>
  <cols>
    <col min="1" max="1" width="121.5703125" style="14" bestFit="1" customWidth="1"/>
    <col min="2" max="2" width="20.85546875" style="61" customWidth="1"/>
    <col min="3" max="16384" width="9.140625" style="14"/>
  </cols>
  <sheetData>
    <row r="1" spans="1:2">
      <c r="A1" s="12"/>
      <c r="B1" s="60" t="s">
        <v>106</v>
      </c>
    </row>
    <row r="2" spans="1:2">
      <c r="A2" s="12" t="s">
        <v>107</v>
      </c>
    </row>
    <row r="3" spans="1:2">
      <c r="A3" s="12" t="s">
        <v>108</v>
      </c>
    </row>
    <row r="4" spans="1:2">
      <c r="A4" s="12" t="s">
        <v>92</v>
      </c>
    </row>
    <row r="5" spans="1:2">
      <c r="A5" s="12"/>
    </row>
    <row r="6" spans="1:2" ht="18" customHeight="1">
      <c r="A6" s="62"/>
      <c r="B6" s="63" t="s">
        <v>55</v>
      </c>
    </row>
    <row r="7" spans="1:2" ht="18" customHeight="1">
      <c r="A7" s="87"/>
      <c r="B7" s="65">
        <v>63400596268</v>
      </c>
    </row>
    <row r="8" spans="1:2" ht="18" customHeight="1" thickBot="1">
      <c r="A8" s="158"/>
      <c r="B8" s="159"/>
    </row>
    <row r="9" spans="1:2" ht="18" customHeight="1" thickBot="1">
      <c r="A9" s="160" t="s">
        <v>273</v>
      </c>
      <c r="B9" s="161"/>
    </row>
    <row r="10" spans="1:2" ht="23.25" thickBot="1">
      <c r="A10" s="162" t="s">
        <v>500</v>
      </c>
      <c r="B10" s="163">
        <v>310000000</v>
      </c>
    </row>
    <row r="11" spans="1:2" ht="23.25" thickBot="1">
      <c r="A11" s="164" t="s">
        <v>291</v>
      </c>
      <c r="B11" s="165">
        <v>310000000</v>
      </c>
    </row>
    <row r="12" spans="1:2" ht="23.25" thickBot="1">
      <c r="A12" s="166" t="s">
        <v>284</v>
      </c>
      <c r="B12" s="165">
        <v>310000000</v>
      </c>
    </row>
    <row r="13" spans="1:2" ht="23.25" thickBot="1">
      <c r="A13" s="162" t="s">
        <v>501</v>
      </c>
      <c r="B13" s="163">
        <v>1321503083</v>
      </c>
    </row>
    <row r="14" spans="1:2" ht="23.25" thickBot="1">
      <c r="A14" s="164" t="s">
        <v>293</v>
      </c>
      <c r="B14" s="165">
        <v>1321503083</v>
      </c>
    </row>
    <row r="15" spans="1:2" ht="23.25" thickBot="1">
      <c r="A15" s="166" t="s">
        <v>284</v>
      </c>
      <c r="B15" s="165">
        <v>1321503083</v>
      </c>
    </row>
    <row r="16" spans="1:2" ht="23.25" thickBot="1">
      <c r="A16" s="162" t="s">
        <v>294</v>
      </c>
      <c r="B16" s="163">
        <v>33851868427</v>
      </c>
    </row>
    <row r="17" spans="1:2" ht="23.25" thickBot="1">
      <c r="A17" s="164" t="s">
        <v>295</v>
      </c>
      <c r="B17" s="165">
        <v>56000000</v>
      </c>
    </row>
    <row r="18" spans="1:2" ht="23.25" thickBot="1">
      <c r="A18" s="166" t="s">
        <v>280</v>
      </c>
      <c r="B18" s="165">
        <v>38384146</v>
      </c>
    </row>
    <row r="19" spans="1:2" ht="23.25" thickBot="1">
      <c r="A19" s="166" t="s">
        <v>282</v>
      </c>
      <c r="B19" s="165">
        <v>4907361</v>
      </c>
    </row>
    <row r="20" spans="1:2" ht="23.25" thickBot="1">
      <c r="A20" s="166" t="s">
        <v>409</v>
      </c>
      <c r="B20" s="165">
        <v>12708493</v>
      </c>
    </row>
    <row r="21" spans="1:2" ht="23.25" thickBot="1">
      <c r="A21" s="164" t="s">
        <v>439</v>
      </c>
      <c r="B21" s="165">
        <v>444370549</v>
      </c>
    </row>
    <row r="22" spans="1:2" ht="23.25" thickBot="1">
      <c r="A22" s="166" t="s">
        <v>280</v>
      </c>
      <c r="B22" s="165">
        <v>340000000</v>
      </c>
    </row>
    <row r="23" spans="1:2" ht="23.25" thickBot="1">
      <c r="A23" s="166" t="s">
        <v>282</v>
      </c>
      <c r="B23" s="165">
        <v>6476465</v>
      </c>
    </row>
    <row r="24" spans="1:2" ht="23.25" thickBot="1">
      <c r="A24" s="166" t="s">
        <v>409</v>
      </c>
      <c r="B24" s="165">
        <v>18019461</v>
      </c>
    </row>
    <row r="25" spans="1:2" ht="23.25" thickBot="1">
      <c r="A25" s="166" t="s">
        <v>284</v>
      </c>
      <c r="B25" s="165">
        <v>52183398</v>
      </c>
    </row>
    <row r="26" spans="1:2" ht="23.25" thickBot="1">
      <c r="A26" s="166" t="s">
        <v>502</v>
      </c>
      <c r="B26" s="165">
        <v>27691225</v>
      </c>
    </row>
    <row r="27" spans="1:2" ht="23.25" thickBot="1">
      <c r="A27" s="164" t="s">
        <v>440</v>
      </c>
      <c r="B27" s="165">
        <v>1384643179</v>
      </c>
    </row>
    <row r="28" spans="1:2" ht="23.25" thickBot="1">
      <c r="A28" s="166" t="s">
        <v>280</v>
      </c>
      <c r="B28" s="165">
        <v>565088655</v>
      </c>
    </row>
    <row r="29" spans="1:2" ht="23.25" thickBot="1">
      <c r="A29" s="166" t="s">
        <v>282</v>
      </c>
      <c r="B29" s="165">
        <v>11986720</v>
      </c>
    </row>
    <row r="30" spans="1:2" ht="23.25" thickBot="1">
      <c r="A30" s="166" t="s">
        <v>409</v>
      </c>
      <c r="B30" s="165">
        <v>68642307</v>
      </c>
    </row>
    <row r="31" spans="1:2" ht="23.25" thickBot="1">
      <c r="A31" s="166" t="s">
        <v>284</v>
      </c>
      <c r="B31" s="165">
        <v>23482632</v>
      </c>
    </row>
    <row r="32" spans="1:2" ht="23.25" thickBot="1">
      <c r="A32" s="166" t="s">
        <v>502</v>
      </c>
      <c r="B32" s="165">
        <v>301231011</v>
      </c>
    </row>
    <row r="33" spans="1:2" ht="23.25" thickBot="1">
      <c r="A33" s="166" t="s">
        <v>503</v>
      </c>
      <c r="B33" s="165">
        <v>1000000</v>
      </c>
    </row>
    <row r="34" spans="1:2" ht="23.25" thickBot="1">
      <c r="A34" s="166" t="s">
        <v>430</v>
      </c>
      <c r="B34" s="165">
        <v>413211853</v>
      </c>
    </row>
    <row r="35" spans="1:2" ht="23.25" thickBot="1">
      <c r="A35" s="164" t="s">
        <v>441</v>
      </c>
      <c r="B35" s="165">
        <v>1221827535</v>
      </c>
    </row>
    <row r="36" spans="1:2" ht="23.25" thickBot="1">
      <c r="A36" s="166" t="s">
        <v>280</v>
      </c>
      <c r="B36" s="165">
        <v>99339614</v>
      </c>
    </row>
    <row r="37" spans="1:2" ht="23.25" thickBot="1">
      <c r="A37" s="166" t="s">
        <v>282</v>
      </c>
      <c r="B37" s="165">
        <v>960043</v>
      </c>
    </row>
    <row r="38" spans="1:2" ht="23.25" thickBot="1">
      <c r="A38" s="166" t="s">
        <v>409</v>
      </c>
      <c r="B38" s="165">
        <v>2189062</v>
      </c>
    </row>
    <row r="39" spans="1:2" ht="23.25" thickBot="1">
      <c r="A39" s="166" t="s">
        <v>502</v>
      </c>
      <c r="B39" s="165">
        <v>1119338816</v>
      </c>
    </row>
    <row r="40" spans="1:2" ht="23.25" thickBot="1">
      <c r="A40" s="164" t="s">
        <v>442</v>
      </c>
      <c r="B40" s="165">
        <v>6805585323</v>
      </c>
    </row>
    <row r="41" spans="1:2" ht="23.25" thickBot="1">
      <c r="A41" s="166" t="s">
        <v>280</v>
      </c>
      <c r="B41" s="165">
        <v>132523145</v>
      </c>
    </row>
    <row r="42" spans="1:2" ht="23.25" thickBot="1">
      <c r="A42" s="166" t="s">
        <v>282</v>
      </c>
      <c r="B42" s="165">
        <v>869449</v>
      </c>
    </row>
    <row r="43" spans="1:2" ht="23.25" thickBot="1">
      <c r="A43" s="166" t="s">
        <v>409</v>
      </c>
      <c r="B43" s="165">
        <v>2630614</v>
      </c>
    </row>
    <row r="44" spans="1:2" ht="23.25" thickBot="1">
      <c r="A44" s="166" t="s">
        <v>502</v>
      </c>
      <c r="B44" s="165">
        <v>6669562115</v>
      </c>
    </row>
    <row r="45" spans="1:2" ht="23.25" thickBot="1">
      <c r="A45" s="164" t="s">
        <v>443</v>
      </c>
      <c r="B45" s="165">
        <v>135885312</v>
      </c>
    </row>
    <row r="46" spans="1:2" ht="23.25" thickBot="1">
      <c r="A46" s="166" t="s">
        <v>280</v>
      </c>
      <c r="B46" s="165">
        <v>74700587</v>
      </c>
    </row>
    <row r="47" spans="1:2" ht="23.25" thickBot="1">
      <c r="A47" s="166" t="s">
        <v>282</v>
      </c>
      <c r="B47" s="165">
        <v>1430666</v>
      </c>
    </row>
    <row r="48" spans="1:2" ht="23.25" thickBot="1">
      <c r="A48" s="166" t="s">
        <v>409</v>
      </c>
      <c r="B48" s="165">
        <v>3908337</v>
      </c>
    </row>
    <row r="49" spans="1:2" ht="23.25" thickBot="1">
      <c r="A49" s="166" t="s">
        <v>284</v>
      </c>
      <c r="B49" s="165">
        <v>17427250</v>
      </c>
    </row>
    <row r="50" spans="1:2" ht="23.25" thickBot="1">
      <c r="A50" s="166" t="s">
        <v>502</v>
      </c>
      <c r="B50" s="165">
        <v>38418472</v>
      </c>
    </row>
    <row r="51" spans="1:2" ht="23.25" thickBot="1">
      <c r="A51" s="164" t="s">
        <v>301</v>
      </c>
      <c r="B51" s="165">
        <v>280858686</v>
      </c>
    </row>
    <row r="52" spans="1:2" ht="23.25" thickBot="1">
      <c r="A52" s="166" t="s">
        <v>280</v>
      </c>
      <c r="B52" s="165">
        <v>134256911</v>
      </c>
    </row>
    <row r="53" spans="1:2" ht="23.25" thickBot="1">
      <c r="A53" s="166" t="s">
        <v>282</v>
      </c>
      <c r="B53" s="165">
        <v>1529550</v>
      </c>
    </row>
    <row r="54" spans="1:2" ht="23.25" thickBot="1">
      <c r="A54" s="166" t="s">
        <v>409</v>
      </c>
      <c r="B54" s="165">
        <v>5072226</v>
      </c>
    </row>
    <row r="55" spans="1:2" ht="23.25" thickBot="1">
      <c r="A55" s="166" t="s">
        <v>502</v>
      </c>
      <c r="B55" s="165">
        <v>140000000</v>
      </c>
    </row>
    <row r="56" spans="1:2" ht="23.25" thickBot="1">
      <c r="A56" s="164" t="s">
        <v>444</v>
      </c>
      <c r="B56" s="165">
        <v>40000000</v>
      </c>
    </row>
    <row r="57" spans="1:2" ht="23.25" thickBot="1">
      <c r="A57" s="166" t="s">
        <v>280</v>
      </c>
      <c r="B57" s="165">
        <v>37438536</v>
      </c>
    </row>
    <row r="58" spans="1:2" ht="23.25" thickBot="1">
      <c r="A58" s="166" t="s">
        <v>282</v>
      </c>
      <c r="B58" s="165">
        <v>403492</v>
      </c>
    </row>
    <row r="59" spans="1:2" ht="23.25" thickBot="1">
      <c r="A59" s="166" t="s">
        <v>409</v>
      </c>
      <c r="B59" s="165">
        <v>2157972</v>
      </c>
    </row>
    <row r="60" spans="1:2" ht="23.25" thickBot="1">
      <c r="A60" s="164" t="s">
        <v>445</v>
      </c>
      <c r="B60" s="165">
        <v>2329330689</v>
      </c>
    </row>
    <row r="61" spans="1:2" ht="23.25" thickBot="1">
      <c r="A61" s="166" t="s">
        <v>280</v>
      </c>
      <c r="B61" s="165">
        <v>2188876249</v>
      </c>
    </row>
    <row r="62" spans="1:2" ht="23.25" thickBot="1">
      <c r="A62" s="166" t="s">
        <v>282</v>
      </c>
      <c r="B62" s="165">
        <v>6476567</v>
      </c>
    </row>
    <row r="63" spans="1:2" ht="23.25" thickBot="1">
      <c r="A63" s="166" t="s">
        <v>409</v>
      </c>
      <c r="B63" s="165">
        <v>10847954</v>
      </c>
    </row>
    <row r="64" spans="1:2" ht="23.25" thickBot="1">
      <c r="A64" s="166" t="s">
        <v>284</v>
      </c>
      <c r="B64" s="165">
        <v>116242718</v>
      </c>
    </row>
    <row r="65" spans="1:2" ht="23.25" thickBot="1">
      <c r="A65" s="166" t="s">
        <v>502</v>
      </c>
      <c r="B65" s="165">
        <v>6887200</v>
      </c>
    </row>
    <row r="66" spans="1:2" ht="23.25" thickBot="1">
      <c r="A66" s="164" t="s">
        <v>304</v>
      </c>
      <c r="B66" s="165">
        <v>1058399412</v>
      </c>
    </row>
    <row r="67" spans="1:2" ht="23.25" thickBot="1">
      <c r="A67" s="166" t="s">
        <v>280</v>
      </c>
      <c r="B67" s="165">
        <v>640235189</v>
      </c>
    </row>
    <row r="68" spans="1:2" ht="23.25" thickBot="1">
      <c r="A68" s="166" t="s">
        <v>282</v>
      </c>
      <c r="B68" s="165">
        <v>4441513</v>
      </c>
    </row>
    <row r="69" spans="1:2" ht="23.25" thickBot="1">
      <c r="A69" s="166" t="s">
        <v>409</v>
      </c>
      <c r="B69" s="165">
        <v>49688666</v>
      </c>
    </row>
    <row r="70" spans="1:2" ht="23.25" thickBot="1">
      <c r="A70" s="166" t="s">
        <v>284</v>
      </c>
      <c r="B70" s="165">
        <v>349757246</v>
      </c>
    </row>
    <row r="71" spans="1:2" ht="23.25" thickBot="1">
      <c r="A71" s="166" t="s">
        <v>502</v>
      </c>
      <c r="B71" s="165">
        <v>9276800</v>
      </c>
    </row>
    <row r="72" spans="1:2" ht="23.25" thickBot="1">
      <c r="A72" s="166" t="s">
        <v>503</v>
      </c>
      <c r="B72" s="165">
        <v>5000000</v>
      </c>
    </row>
    <row r="73" spans="1:2" ht="23.25" thickBot="1">
      <c r="A73" s="164" t="s">
        <v>446</v>
      </c>
      <c r="B73" s="165">
        <v>95643052</v>
      </c>
    </row>
    <row r="74" spans="1:2" ht="23.25" thickBot="1">
      <c r="A74" s="166" t="s">
        <v>280</v>
      </c>
      <c r="B74" s="165">
        <v>84786921</v>
      </c>
    </row>
    <row r="75" spans="1:2" ht="23.25" thickBot="1">
      <c r="A75" s="166" t="s">
        <v>282</v>
      </c>
      <c r="B75" s="165">
        <v>1170050</v>
      </c>
    </row>
    <row r="76" spans="1:2" ht="23.25" thickBot="1">
      <c r="A76" s="166" t="s">
        <v>409</v>
      </c>
      <c r="B76" s="165">
        <v>4686081</v>
      </c>
    </row>
    <row r="77" spans="1:2" ht="23.25" thickBot="1">
      <c r="A77" s="166" t="s">
        <v>502</v>
      </c>
      <c r="B77" s="165">
        <v>5000000</v>
      </c>
    </row>
    <row r="78" spans="1:2" ht="23.25" thickBot="1">
      <c r="A78" s="164" t="s">
        <v>306</v>
      </c>
      <c r="B78" s="165">
        <v>15997070035</v>
      </c>
    </row>
    <row r="79" spans="1:2" ht="23.25" thickBot="1">
      <c r="A79" s="166" t="s">
        <v>284</v>
      </c>
      <c r="B79" s="165">
        <v>15856560197</v>
      </c>
    </row>
    <row r="80" spans="1:2" ht="23.25" thickBot="1">
      <c r="A80" s="166" t="s">
        <v>502</v>
      </c>
      <c r="B80" s="165">
        <v>140509838</v>
      </c>
    </row>
    <row r="81" spans="1:2" ht="23.25" thickBot="1">
      <c r="A81" s="164" t="s">
        <v>447</v>
      </c>
      <c r="B81" s="165">
        <v>98831499</v>
      </c>
    </row>
    <row r="82" spans="1:2" ht="23.25" thickBot="1">
      <c r="A82" s="166" t="s">
        <v>280</v>
      </c>
      <c r="B82" s="165">
        <v>95999999</v>
      </c>
    </row>
    <row r="83" spans="1:2" ht="23.25" thickBot="1">
      <c r="A83" s="166" t="s">
        <v>282</v>
      </c>
      <c r="B83" s="165">
        <v>850144</v>
      </c>
    </row>
    <row r="84" spans="1:2" ht="23.25" thickBot="1">
      <c r="A84" s="166" t="s">
        <v>409</v>
      </c>
      <c r="B84" s="165">
        <v>1981356</v>
      </c>
    </row>
    <row r="85" spans="1:2" ht="23.25" thickBot="1">
      <c r="A85" s="164" t="s">
        <v>448</v>
      </c>
      <c r="B85" s="165">
        <v>581702194</v>
      </c>
    </row>
    <row r="86" spans="1:2" ht="23.25" thickBot="1">
      <c r="A86" s="166" t="s">
        <v>282</v>
      </c>
      <c r="B86" s="165">
        <v>115685</v>
      </c>
    </row>
    <row r="87" spans="1:2" ht="23.25" thickBot="1">
      <c r="A87" s="166" t="s">
        <v>409</v>
      </c>
      <c r="B87" s="165">
        <v>904315</v>
      </c>
    </row>
    <row r="88" spans="1:2" ht="23.25" thickBot="1">
      <c r="A88" s="166" t="s">
        <v>502</v>
      </c>
      <c r="B88" s="165">
        <v>580682194</v>
      </c>
    </row>
    <row r="89" spans="1:2" ht="23.25" thickBot="1">
      <c r="A89" s="164" t="s">
        <v>309</v>
      </c>
      <c r="B89" s="165">
        <v>13296686</v>
      </c>
    </row>
    <row r="90" spans="1:2" ht="23.25" thickBot="1">
      <c r="A90" s="166" t="s">
        <v>280</v>
      </c>
      <c r="B90" s="165">
        <v>12505962</v>
      </c>
    </row>
    <row r="91" spans="1:2" ht="23.25" thickBot="1">
      <c r="A91" s="166" t="s">
        <v>282</v>
      </c>
      <c r="B91" s="165">
        <v>227367</v>
      </c>
    </row>
    <row r="92" spans="1:2" ht="23.25" thickBot="1">
      <c r="A92" s="166" t="s">
        <v>409</v>
      </c>
      <c r="B92" s="165">
        <v>563357</v>
      </c>
    </row>
    <row r="93" spans="1:2" ht="23.25" thickBot="1">
      <c r="A93" s="164" t="s">
        <v>310</v>
      </c>
      <c r="B93" s="165">
        <v>74939750</v>
      </c>
    </row>
    <row r="94" spans="1:2" ht="23.25" thickBot="1">
      <c r="A94" s="166" t="s">
        <v>280</v>
      </c>
      <c r="B94" s="165">
        <v>30483583</v>
      </c>
    </row>
    <row r="95" spans="1:2" ht="23.25" thickBot="1">
      <c r="A95" s="166" t="s">
        <v>282</v>
      </c>
      <c r="B95" s="165">
        <v>1010045</v>
      </c>
    </row>
    <row r="96" spans="1:2" ht="23.25" thickBot="1">
      <c r="A96" s="166" t="s">
        <v>409</v>
      </c>
      <c r="B96" s="165">
        <v>42686122</v>
      </c>
    </row>
    <row r="97" spans="1:2" ht="23.25" thickBot="1">
      <c r="A97" s="166" t="s">
        <v>502</v>
      </c>
      <c r="B97" s="165">
        <v>760000</v>
      </c>
    </row>
    <row r="98" spans="1:2" ht="23.25" thickBot="1">
      <c r="A98" s="164" t="s">
        <v>449</v>
      </c>
      <c r="B98" s="165">
        <v>165655970</v>
      </c>
    </row>
    <row r="99" spans="1:2" ht="23.25" thickBot="1">
      <c r="A99" s="166" t="s">
        <v>280</v>
      </c>
      <c r="B99" s="165">
        <v>98347983</v>
      </c>
    </row>
    <row r="100" spans="1:2" ht="23.25" thickBot="1">
      <c r="A100" s="166" t="s">
        <v>282</v>
      </c>
      <c r="B100" s="165">
        <v>953790</v>
      </c>
    </row>
    <row r="101" spans="1:2" ht="23.25" thickBot="1">
      <c r="A101" s="166" t="s">
        <v>409</v>
      </c>
      <c r="B101" s="165">
        <v>2012544</v>
      </c>
    </row>
    <row r="102" spans="1:2" ht="23.25" thickBot="1">
      <c r="A102" s="166" t="s">
        <v>502</v>
      </c>
      <c r="B102" s="165">
        <v>64341653</v>
      </c>
    </row>
    <row r="103" spans="1:2" ht="23.25" thickBot="1">
      <c r="A103" s="164" t="s">
        <v>450</v>
      </c>
      <c r="B103" s="165">
        <v>57617826</v>
      </c>
    </row>
    <row r="104" spans="1:2" ht="23.25" thickBot="1">
      <c r="A104" s="166" t="s">
        <v>280</v>
      </c>
      <c r="B104" s="165">
        <v>50615511</v>
      </c>
    </row>
    <row r="105" spans="1:2" ht="23.25" thickBot="1">
      <c r="A105" s="166" t="s">
        <v>282</v>
      </c>
      <c r="B105" s="165">
        <v>1430574</v>
      </c>
    </row>
    <row r="106" spans="1:2" ht="23.25" thickBot="1">
      <c r="A106" s="166" t="s">
        <v>409</v>
      </c>
      <c r="B106" s="165">
        <v>5571741</v>
      </c>
    </row>
    <row r="107" spans="1:2" ht="23.25" thickBot="1">
      <c r="A107" s="164" t="s">
        <v>451</v>
      </c>
      <c r="B107" s="165">
        <v>60092657</v>
      </c>
    </row>
    <row r="108" spans="1:2" ht="23.25" thickBot="1">
      <c r="A108" s="166" t="s">
        <v>280</v>
      </c>
      <c r="B108" s="165">
        <v>29999998</v>
      </c>
    </row>
    <row r="109" spans="1:2" ht="23.25" thickBot="1">
      <c r="A109" s="166" t="s">
        <v>282</v>
      </c>
      <c r="B109" s="165">
        <v>346940</v>
      </c>
    </row>
    <row r="110" spans="1:2" ht="23.25" thickBot="1">
      <c r="A110" s="166" t="s">
        <v>409</v>
      </c>
      <c r="B110" s="165">
        <v>1637718</v>
      </c>
    </row>
    <row r="111" spans="1:2" ht="23.25" thickBot="1">
      <c r="A111" s="166" t="s">
        <v>502</v>
      </c>
      <c r="B111" s="165">
        <v>28108000</v>
      </c>
    </row>
    <row r="112" spans="1:2" ht="23.25" thickBot="1">
      <c r="A112" s="164" t="s">
        <v>452</v>
      </c>
      <c r="B112" s="165">
        <v>405237470</v>
      </c>
    </row>
    <row r="113" spans="1:2" ht="23.25" thickBot="1">
      <c r="A113" s="166" t="s">
        <v>280</v>
      </c>
      <c r="B113" s="165">
        <v>250000000</v>
      </c>
    </row>
    <row r="114" spans="1:2" ht="23.25" thickBot="1">
      <c r="A114" s="166" t="s">
        <v>282</v>
      </c>
      <c r="B114" s="165">
        <v>1457554</v>
      </c>
    </row>
    <row r="115" spans="1:2" ht="23.25" thickBot="1">
      <c r="A115" s="166" t="s">
        <v>409</v>
      </c>
      <c r="B115" s="165">
        <v>4457831</v>
      </c>
    </row>
    <row r="116" spans="1:2" ht="23.25" thickBot="1">
      <c r="A116" s="166" t="s">
        <v>284</v>
      </c>
      <c r="B116" s="165">
        <v>4322085</v>
      </c>
    </row>
    <row r="117" spans="1:2" ht="23.25" thickBot="1">
      <c r="A117" s="166" t="s">
        <v>502</v>
      </c>
      <c r="B117" s="165">
        <v>145000000</v>
      </c>
    </row>
    <row r="118" spans="1:2" ht="23.25" thickBot="1">
      <c r="A118" s="164" t="s">
        <v>453</v>
      </c>
      <c r="B118" s="165">
        <v>2529955866</v>
      </c>
    </row>
    <row r="119" spans="1:2" ht="23.25" thickBot="1">
      <c r="A119" s="166" t="s">
        <v>280</v>
      </c>
      <c r="B119" s="165">
        <v>2304972202</v>
      </c>
    </row>
    <row r="120" spans="1:2" ht="23.25" thickBot="1">
      <c r="A120" s="166" t="s">
        <v>282</v>
      </c>
      <c r="B120" s="165">
        <v>138207097</v>
      </c>
    </row>
    <row r="121" spans="1:2" ht="23.25" thickBot="1">
      <c r="A121" s="166" t="s">
        <v>409</v>
      </c>
      <c r="B121" s="165">
        <v>86776567</v>
      </c>
    </row>
    <row r="122" spans="1:2" ht="23.25" thickBot="1">
      <c r="A122" s="164" t="s">
        <v>316</v>
      </c>
      <c r="B122" s="165">
        <v>7436513</v>
      </c>
    </row>
    <row r="123" spans="1:2" ht="23.25" thickBot="1">
      <c r="A123" s="166" t="s">
        <v>280</v>
      </c>
      <c r="B123" s="165">
        <v>6462547</v>
      </c>
    </row>
    <row r="124" spans="1:2" ht="23.25" thickBot="1">
      <c r="A124" s="166" t="s">
        <v>282</v>
      </c>
      <c r="B124" s="165">
        <v>334636</v>
      </c>
    </row>
    <row r="125" spans="1:2" ht="23.25" thickBot="1">
      <c r="A125" s="166" t="s">
        <v>409</v>
      </c>
      <c r="B125" s="165">
        <v>639330</v>
      </c>
    </row>
    <row r="126" spans="1:2" ht="23.25" thickBot="1">
      <c r="A126" s="164" t="s">
        <v>317</v>
      </c>
      <c r="B126" s="165">
        <v>7488224</v>
      </c>
    </row>
    <row r="127" spans="1:2" ht="23.25" thickBot="1">
      <c r="A127" s="166" t="s">
        <v>280</v>
      </c>
      <c r="B127" s="165">
        <v>5546408</v>
      </c>
    </row>
    <row r="128" spans="1:2" ht="23.25" thickBot="1">
      <c r="A128" s="166" t="s">
        <v>282</v>
      </c>
      <c r="B128" s="165">
        <v>324976</v>
      </c>
    </row>
    <row r="129" spans="1:2" ht="23.25" thickBot="1">
      <c r="A129" s="166" t="s">
        <v>409</v>
      </c>
      <c r="B129" s="165">
        <v>1616840</v>
      </c>
    </row>
    <row r="130" spans="1:2" ht="23.25" thickBot="1">
      <c r="A130" s="162" t="s">
        <v>504</v>
      </c>
      <c r="B130" s="163">
        <v>8552131515</v>
      </c>
    </row>
    <row r="131" spans="1:2" ht="23.25" thickBot="1">
      <c r="A131" s="164" t="s">
        <v>319</v>
      </c>
      <c r="B131" s="165">
        <v>161219901</v>
      </c>
    </row>
    <row r="132" spans="1:2" ht="23.25" thickBot="1">
      <c r="A132" s="166" t="s">
        <v>284</v>
      </c>
      <c r="B132" s="165">
        <v>161219901</v>
      </c>
    </row>
    <row r="133" spans="1:2" ht="23.25" thickBot="1">
      <c r="A133" s="164" t="s">
        <v>320</v>
      </c>
      <c r="B133" s="165">
        <v>51434017</v>
      </c>
    </row>
    <row r="134" spans="1:2" ht="23.25" thickBot="1">
      <c r="A134" s="166" t="s">
        <v>284</v>
      </c>
      <c r="B134" s="165">
        <v>51434017</v>
      </c>
    </row>
    <row r="135" spans="1:2" ht="23.25" thickBot="1">
      <c r="A135" s="164" t="s">
        <v>321</v>
      </c>
      <c r="B135" s="165">
        <v>271776830</v>
      </c>
    </row>
    <row r="136" spans="1:2" ht="23.25" thickBot="1">
      <c r="A136" s="166" t="s">
        <v>284</v>
      </c>
      <c r="B136" s="165">
        <v>121776830</v>
      </c>
    </row>
    <row r="137" spans="1:2" ht="23.25" thickBot="1">
      <c r="A137" s="166" t="s">
        <v>502</v>
      </c>
      <c r="B137" s="165">
        <v>150000000</v>
      </c>
    </row>
    <row r="138" spans="1:2" ht="23.25" thickBot="1">
      <c r="A138" s="164" t="s">
        <v>110</v>
      </c>
      <c r="B138" s="165">
        <v>2345451625</v>
      </c>
    </row>
    <row r="139" spans="1:2" ht="23.25" thickBot="1">
      <c r="A139" s="166" t="s">
        <v>284</v>
      </c>
      <c r="B139" s="165">
        <v>1015451625</v>
      </c>
    </row>
    <row r="140" spans="1:2" ht="23.25" thickBot="1">
      <c r="A140" s="166" t="s">
        <v>502</v>
      </c>
      <c r="B140" s="165">
        <v>1330000000</v>
      </c>
    </row>
    <row r="141" spans="1:2" ht="23.25" thickBot="1">
      <c r="A141" s="164" t="s">
        <v>505</v>
      </c>
      <c r="B141" s="165">
        <v>22424236</v>
      </c>
    </row>
    <row r="142" spans="1:2" ht="23.25" thickBot="1">
      <c r="A142" s="166" t="s">
        <v>284</v>
      </c>
      <c r="B142" s="165">
        <v>22424236</v>
      </c>
    </row>
    <row r="143" spans="1:2" ht="23.25" thickBot="1">
      <c r="A143" s="164" t="s">
        <v>506</v>
      </c>
      <c r="B143" s="165">
        <v>26092763</v>
      </c>
    </row>
    <row r="144" spans="1:2" ht="23.25" thickBot="1">
      <c r="A144" s="166" t="s">
        <v>284</v>
      </c>
      <c r="B144" s="165">
        <v>26092763</v>
      </c>
    </row>
    <row r="145" spans="1:2" ht="23.25" thickBot="1">
      <c r="A145" s="164" t="s">
        <v>324</v>
      </c>
      <c r="B145" s="165">
        <v>15436420</v>
      </c>
    </row>
    <row r="146" spans="1:2" ht="23.25" thickBot="1">
      <c r="A146" s="166" t="s">
        <v>284</v>
      </c>
      <c r="B146" s="165">
        <v>15436420</v>
      </c>
    </row>
    <row r="147" spans="1:2" ht="23.25" thickBot="1">
      <c r="A147" s="164" t="s">
        <v>507</v>
      </c>
      <c r="B147" s="165">
        <v>450888743</v>
      </c>
    </row>
    <row r="148" spans="1:2" ht="23.25" thickBot="1">
      <c r="A148" s="166" t="s">
        <v>284</v>
      </c>
      <c r="B148" s="165">
        <v>200999672</v>
      </c>
    </row>
    <row r="149" spans="1:2" ht="23.25" thickBot="1">
      <c r="A149" s="166" t="s">
        <v>502</v>
      </c>
      <c r="B149" s="165">
        <v>249889071</v>
      </c>
    </row>
    <row r="150" spans="1:2" ht="23.25" thickBot="1">
      <c r="A150" s="164" t="s">
        <v>508</v>
      </c>
      <c r="B150" s="165">
        <v>8000000</v>
      </c>
    </row>
    <row r="151" spans="1:2" ht="23.25" thickBot="1">
      <c r="A151" s="166" t="s">
        <v>284</v>
      </c>
      <c r="B151" s="165">
        <v>8000000</v>
      </c>
    </row>
    <row r="152" spans="1:2" ht="23.25" thickBot="1">
      <c r="A152" s="164" t="s">
        <v>327</v>
      </c>
      <c r="B152" s="165">
        <v>16069204</v>
      </c>
    </row>
    <row r="153" spans="1:2" ht="23.25" thickBot="1">
      <c r="A153" s="166" t="s">
        <v>284</v>
      </c>
      <c r="B153" s="165">
        <v>16069204</v>
      </c>
    </row>
    <row r="154" spans="1:2" ht="23.25" thickBot="1">
      <c r="A154" s="164" t="s">
        <v>328</v>
      </c>
      <c r="B154" s="165">
        <v>13669013</v>
      </c>
    </row>
    <row r="155" spans="1:2" ht="23.25" thickBot="1">
      <c r="A155" s="166" t="s">
        <v>284</v>
      </c>
      <c r="B155" s="165">
        <v>13669013</v>
      </c>
    </row>
    <row r="156" spans="1:2" ht="23.25" thickBot="1">
      <c r="A156" s="164" t="s">
        <v>509</v>
      </c>
      <c r="B156" s="165">
        <v>127327787</v>
      </c>
    </row>
    <row r="157" spans="1:2" ht="23.25" thickBot="1">
      <c r="A157" s="166" t="s">
        <v>284</v>
      </c>
      <c r="B157" s="165">
        <v>107327787</v>
      </c>
    </row>
    <row r="158" spans="1:2" ht="23.25" thickBot="1">
      <c r="A158" s="166" t="s">
        <v>502</v>
      </c>
      <c r="B158" s="165">
        <v>20000000</v>
      </c>
    </row>
    <row r="159" spans="1:2" ht="23.25" thickBot="1">
      <c r="A159" s="164" t="s">
        <v>330</v>
      </c>
      <c r="B159" s="165">
        <v>5230154</v>
      </c>
    </row>
    <row r="160" spans="1:2" ht="23.25" thickBot="1">
      <c r="A160" s="166" t="s">
        <v>284</v>
      </c>
      <c r="B160" s="165">
        <v>4640154</v>
      </c>
    </row>
    <row r="161" spans="1:2" ht="23.25" thickBot="1">
      <c r="A161" s="166" t="s">
        <v>502</v>
      </c>
      <c r="B161" s="165">
        <v>590000</v>
      </c>
    </row>
    <row r="162" spans="1:2" ht="23.25" thickBot="1">
      <c r="A162" s="164" t="s">
        <v>510</v>
      </c>
      <c r="B162" s="165">
        <v>37306591</v>
      </c>
    </row>
    <row r="163" spans="1:2" ht="23.25" thickBot="1">
      <c r="A163" s="166" t="s">
        <v>284</v>
      </c>
      <c r="B163" s="165">
        <v>37306591</v>
      </c>
    </row>
    <row r="164" spans="1:2" ht="23.25" thickBot="1">
      <c r="A164" s="164" t="s">
        <v>511</v>
      </c>
      <c r="B164" s="165">
        <v>33017454</v>
      </c>
    </row>
    <row r="165" spans="1:2" ht="23.25" thickBot="1">
      <c r="A165" s="166" t="s">
        <v>284</v>
      </c>
      <c r="B165" s="165">
        <v>26017454</v>
      </c>
    </row>
    <row r="166" spans="1:2" ht="23.25" thickBot="1">
      <c r="A166" s="166" t="s">
        <v>502</v>
      </c>
      <c r="B166" s="165">
        <v>7000000</v>
      </c>
    </row>
    <row r="167" spans="1:2" ht="23.25" thickBot="1">
      <c r="A167" s="164" t="s">
        <v>512</v>
      </c>
      <c r="B167" s="165">
        <v>4844960585</v>
      </c>
    </row>
    <row r="168" spans="1:2" ht="23.25" thickBot="1">
      <c r="A168" s="166" t="s">
        <v>284</v>
      </c>
      <c r="B168" s="165">
        <v>4774960585</v>
      </c>
    </row>
    <row r="169" spans="1:2" ht="23.25" thickBot="1">
      <c r="A169" s="166" t="s">
        <v>502</v>
      </c>
      <c r="B169" s="165">
        <v>70000000</v>
      </c>
    </row>
    <row r="170" spans="1:2" ht="23.25" thickBot="1">
      <c r="A170" s="164" t="s">
        <v>513</v>
      </c>
      <c r="B170" s="165">
        <v>20477775</v>
      </c>
    </row>
    <row r="171" spans="1:2" ht="23.25" thickBot="1">
      <c r="A171" s="166" t="s">
        <v>284</v>
      </c>
      <c r="B171" s="165">
        <v>10477775</v>
      </c>
    </row>
    <row r="172" spans="1:2" ht="23.25" thickBot="1">
      <c r="A172" s="166" t="s">
        <v>502</v>
      </c>
      <c r="B172" s="165">
        <v>10000000</v>
      </c>
    </row>
    <row r="173" spans="1:2" ht="23.25" thickBot="1">
      <c r="A173" s="164" t="s">
        <v>335</v>
      </c>
      <c r="B173" s="165">
        <v>4749975</v>
      </c>
    </row>
    <row r="174" spans="1:2" ht="23.25" thickBot="1">
      <c r="A174" s="166" t="s">
        <v>284</v>
      </c>
      <c r="B174" s="165">
        <v>4749975</v>
      </c>
    </row>
    <row r="175" spans="1:2" ht="23.25" thickBot="1">
      <c r="A175" s="164" t="s">
        <v>514</v>
      </c>
      <c r="B175" s="165">
        <v>8370073</v>
      </c>
    </row>
    <row r="176" spans="1:2" ht="23.25" thickBot="1">
      <c r="A176" s="166" t="s">
        <v>284</v>
      </c>
      <c r="B176" s="165">
        <v>8370073</v>
      </c>
    </row>
    <row r="177" spans="1:2" ht="23.25" thickBot="1">
      <c r="A177" s="164" t="s">
        <v>515</v>
      </c>
      <c r="B177" s="165">
        <v>34686805</v>
      </c>
    </row>
    <row r="178" spans="1:2" ht="23.25" thickBot="1">
      <c r="A178" s="166" t="s">
        <v>284</v>
      </c>
      <c r="B178" s="165">
        <v>29686805</v>
      </c>
    </row>
    <row r="179" spans="1:2" ht="23.25" thickBot="1">
      <c r="A179" s="166" t="s">
        <v>502</v>
      </c>
      <c r="B179" s="165">
        <v>5000000</v>
      </c>
    </row>
    <row r="180" spans="1:2" ht="23.25" thickBot="1">
      <c r="A180" s="164" t="s">
        <v>338</v>
      </c>
      <c r="B180" s="165">
        <v>26248177</v>
      </c>
    </row>
    <row r="181" spans="1:2" ht="23.25" thickBot="1">
      <c r="A181" s="166" t="s">
        <v>284</v>
      </c>
      <c r="B181" s="165">
        <v>26248177</v>
      </c>
    </row>
    <row r="182" spans="1:2" ht="23.25" thickBot="1">
      <c r="A182" s="164" t="s">
        <v>516</v>
      </c>
      <c r="B182" s="165">
        <v>11684375</v>
      </c>
    </row>
    <row r="183" spans="1:2" ht="23.25" thickBot="1">
      <c r="A183" s="166" t="s">
        <v>284</v>
      </c>
      <c r="B183" s="165">
        <v>11684375</v>
      </c>
    </row>
    <row r="184" spans="1:2" ht="23.25" thickBot="1">
      <c r="A184" s="164" t="s">
        <v>340</v>
      </c>
      <c r="B184" s="165">
        <v>6000000</v>
      </c>
    </row>
    <row r="185" spans="1:2" ht="23.25" thickBot="1">
      <c r="A185" s="166" t="s">
        <v>284</v>
      </c>
      <c r="B185" s="165">
        <v>6000000</v>
      </c>
    </row>
    <row r="186" spans="1:2" ht="23.25" thickBot="1">
      <c r="A186" s="164" t="s">
        <v>517</v>
      </c>
      <c r="B186" s="165">
        <v>9609013</v>
      </c>
    </row>
    <row r="187" spans="1:2" ht="23.25" thickBot="1">
      <c r="A187" s="166" t="s">
        <v>284</v>
      </c>
      <c r="B187" s="165">
        <v>9609013</v>
      </c>
    </row>
    <row r="188" spans="1:2" ht="23.25" thickBot="1">
      <c r="A188" s="162" t="s">
        <v>342</v>
      </c>
      <c r="B188" s="163">
        <v>2386489667</v>
      </c>
    </row>
    <row r="189" spans="1:2" ht="23.25" thickBot="1">
      <c r="A189" s="164" t="s">
        <v>518</v>
      </c>
      <c r="B189" s="165">
        <v>52120597</v>
      </c>
    </row>
    <row r="190" spans="1:2" ht="23.25" thickBot="1">
      <c r="A190" s="166" t="s">
        <v>284</v>
      </c>
      <c r="B190" s="165">
        <v>52120597</v>
      </c>
    </row>
    <row r="191" spans="1:2" ht="23.25" thickBot="1">
      <c r="A191" s="164" t="s">
        <v>344</v>
      </c>
      <c r="B191" s="165">
        <v>16096555</v>
      </c>
    </row>
    <row r="192" spans="1:2" ht="23.25" thickBot="1">
      <c r="A192" s="166" t="s">
        <v>284</v>
      </c>
      <c r="B192" s="165">
        <v>16096555</v>
      </c>
    </row>
    <row r="193" spans="1:2" ht="23.25" thickBot="1">
      <c r="A193" s="164" t="s">
        <v>519</v>
      </c>
      <c r="B193" s="165">
        <v>5415579</v>
      </c>
    </row>
    <row r="194" spans="1:2" ht="23.25" thickBot="1">
      <c r="A194" s="166" t="s">
        <v>284</v>
      </c>
      <c r="B194" s="165">
        <v>5415579</v>
      </c>
    </row>
    <row r="195" spans="1:2" ht="23.25" thickBot="1">
      <c r="A195" s="164" t="s">
        <v>520</v>
      </c>
      <c r="B195" s="165">
        <v>2531782</v>
      </c>
    </row>
    <row r="196" spans="1:2" ht="23.25" thickBot="1">
      <c r="A196" s="166" t="s">
        <v>284</v>
      </c>
      <c r="B196" s="165">
        <v>2531782</v>
      </c>
    </row>
    <row r="197" spans="1:2" ht="23.25" thickBot="1">
      <c r="A197" s="164" t="s">
        <v>347</v>
      </c>
      <c r="B197" s="165">
        <v>36860614</v>
      </c>
    </row>
    <row r="198" spans="1:2" ht="23.25" thickBot="1">
      <c r="A198" s="166" t="s">
        <v>284</v>
      </c>
      <c r="B198" s="165">
        <v>36860614</v>
      </c>
    </row>
    <row r="199" spans="1:2" ht="23.25" thickBot="1">
      <c r="A199" s="164" t="s">
        <v>348</v>
      </c>
      <c r="B199" s="165">
        <v>14028446</v>
      </c>
    </row>
    <row r="200" spans="1:2" ht="23.25" thickBot="1">
      <c r="A200" s="166" t="s">
        <v>284</v>
      </c>
      <c r="B200" s="165">
        <v>14028446</v>
      </c>
    </row>
    <row r="201" spans="1:2" ht="23.25" thickBot="1">
      <c r="A201" s="164" t="s">
        <v>521</v>
      </c>
      <c r="B201" s="165">
        <v>830667381</v>
      </c>
    </row>
    <row r="202" spans="1:2" ht="23.25" thickBot="1">
      <c r="A202" s="166" t="s">
        <v>284</v>
      </c>
      <c r="B202" s="165">
        <v>830667381</v>
      </c>
    </row>
    <row r="203" spans="1:2" ht="23.25" thickBot="1">
      <c r="A203" s="164" t="s">
        <v>350</v>
      </c>
      <c r="B203" s="165">
        <v>20940127</v>
      </c>
    </row>
    <row r="204" spans="1:2" ht="23.25" thickBot="1">
      <c r="A204" s="166" t="s">
        <v>284</v>
      </c>
      <c r="B204" s="165">
        <v>20940127</v>
      </c>
    </row>
    <row r="205" spans="1:2" ht="23.25" thickBot="1">
      <c r="A205" s="164" t="s">
        <v>522</v>
      </c>
      <c r="B205" s="165">
        <v>27652779</v>
      </c>
    </row>
    <row r="206" spans="1:2" ht="23.25" thickBot="1">
      <c r="A206" s="166" t="s">
        <v>284</v>
      </c>
      <c r="B206" s="165">
        <v>27652779</v>
      </c>
    </row>
    <row r="207" spans="1:2" ht="23.25" thickBot="1">
      <c r="A207" s="164" t="s">
        <v>523</v>
      </c>
      <c r="B207" s="165">
        <v>25628571</v>
      </c>
    </row>
    <row r="208" spans="1:2" ht="23.25" thickBot="1">
      <c r="A208" s="166" t="s">
        <v>284</v>
      </c>
      <c r="B208" s="165">
        <v>25628571</v>
      </c>
    </row>
    <row r="209" spans="1:2" ht="23.25" thickBot="1">
      <c r="A209" s="164" t="s">
        <v>524</v>
      </c>
      <c r="B209" s="165">
        <v>37006067</v>
      </c>
    </row>
    <row r="210" spans="1:2" ht="23.25" thickBot="1">
      <c r="A210" s="166" t="s">
        <v>284</v>
      </c>
      <c r="B210" s="165">
        <v>37006067</v>
      </c>
    </row>
    <row r="211" spans="1:2" ht="23.25" thickBot="1">
      <c r="A211" s="164" t="s">
        <v>525</v>
      </c>
      <c r="B211" s="165">
        <v>27159291</v>
      </c>
    </row>
    <row r="212" spans="1:2" ht="23.25" thickBot="1">
      <c r="A212" s="166" t="s">
        <v>284</v>
      </c>
      <c r="B212" s="165">
        <v>27159291</v>
      </c>
    </row>
    <row r="213" spans="1:2" ht="23.25" thickBot="1">
      <c r="A213" s="164" t="s">
        <v>355</v>
      </c>
      <c r="B213" s="165">
        <v>4875197</v>
      </c>
    </row>
    <row r="214" spans="1:2" ht="23.25" thickBot="1">
      <c r="A214" s="166" t="s">
        <v>284</v>
      </c>
      <c r="B214" s="165">
        <v>4875197</v>
      </c>
    </row>
    <row r="215" spans="1:2" ht="23.25" thickBot="1">
      <c r="A215" s="164" t="s">
        <v>356</v>
      </c>
      <c r="B215" s="165">
        <v>100924748</v>
      </c>
    </row>
    <row r="216" spans="1:2" ht="23.25" thickBot="1">
      <c r="A216" s="166" t="s">
        <v>284</v>
      </c>
      <c r="B216" s="165">
        <v>100924748</v>
      </c>
    </row>
    <row r="217" spans="1:2" ht="23.25" thickBot="1">
      <c r="A217" s="164" t="s">
        <v>526</v>
      </c>
      <c r="B217" s="165">
        <v>133876598</v>
      </c>
    </row>
    <row r="218" spans="1:2" ht="23.25" thickBot="1">
      <c r="A218" s="166" t="s">
        <v>284</v>
      </c>
      <c r="B218" s="165">
        <v>133876598</v>
      </c>
    </row>
    <row r="219" spans="1:2" ht="23.25" thickBot="1">
      <c r="A219" s="164" t="s">
        <v>358</v>
      </c>
      <c r="B219" s="165">
        <v>22867450</v>
      </c>
    </row>
    <row r="220" spans="1:2" ht="23.25" thickBot="1">
      <c r="A220" s="166" t="s">
        <v>284</v>
      </c>
      <c r="B220" s="165">
        <v>22867450</v>
      </c>
    </row>
    <row r="221" spans="1:2" ht="23.25" thickBot="1">
      <c r="A221" s="164" t="s">
        <v>359</v>
      </c>
      <c r="B221" s="165">
        <v>96384624</v>
      </c>
    </row>
    <row r="222" spans="1:2" ht="23.25" thickBot="1">
      <c r="A222" s="166" t="s">
        <v>284</v>
      </c>
      <c r="B222" s="165">
        <v>96384624</v>
      </c>
    </row>
    <row r="223" spans="1:2" ht="23.25" thickBot="1">
      <c r="A223" s="164" t="s">
        <v>527</v>
      </c>
      <c r="B223" s="165">
        <v>50701816</v>
      </c>
    </row>
    <row r="224" spans="1:2" ht="23.25" thickBot="1">
      <c r="A224" s="166" t="s">
        <v>284</v>
      </c>
      <c r="B224" s="165">
        <v>50701816</v>
      </c>
    </row>
    <row r="225" spans="1:2" ht="23.25" thickBot="1">
      <c r="A225" s="164" t="s">
        <v>361</v>
      </c>
      <c r="B225" s="165">
        <v>103146499</v>
      </c>
    </row>
    <row r="226" spans="1:2" ht="23.25" thickBot="1">
      <c r="A226" s="166" t="s">
        <v>284</v>
      </c>
      <c r="B226" s="165">
        <v>103146499</v>
      </c>
    </row>
    <row r="227" spans="1:2" ht="23.25" thickBot="1">
      <c r="A227" s="164" t="s">
        <v>362</v>
      </c>
      <c r="B227" s="165">
        <v>1664960</v>
      </c>
    </row>
    <row r="228" spans="1:2" ht="23.25" thickBot="1">
      <c r="A228" s="166" t="s">
        <v>284</v>
      </c>
      <c r="B228" s="165">
        <v>1664960</v>
      </c>
    </row>
    <row r="229" spans="1:2" ht="23.25" thickBot="1">
      <c r="A229" s="164" t="s">
        <v>528</v>
      </c>
      <c r="B229" s="165">
        <v>5297193</v>
      </c>
    </row>
    <row r="230" spans="1:2" ht="23.25" thickBot="1">
      <c r="A230" s="166" t="s">
        <v>284</v>
      </c>
      <c r="B230" s="165">
        <v>5297193</v>
      </c>
    </row>
    <row r="231" spans="1:2" ht="23.25" thickBot="1">
      <c r="A231" s="164" t="s">
        <v>364</v>
      </c>
      <c r="B231" s="165">
        <v>3195308</v>
      </c>
    </row>
    <row r="232" spans="1:2" ht="23.25" thickBot="1">
      <c r="A232" s="166" t="s">
        <v>284</v>
      </c>
      <c r="B232" s="165">
        <v>3195308</v>
      </c>
    </row>
    <row r="233" spans="1:2" ht="23.25" thickBot="1">
      <c r="A233" s="164" t="s">
        <v>365</v>
      </c>
      <c r="B233" s="165">
        <v>20009712</v>
      </c>
    </row>
    <row r="234" spans="1:2" ht="23.25" thickBot="1">
      <c r="A234" s="166" t="s">
        <v>284</v>
      </c>
      <c r="B234" s="165">
        <v>20009712</v>
      </c>
    </row>
    <row r="235" spans="1:2" ht="23.25" thickBot="1">
      <c r="A235" s="164" t="s">
        <v>529</v>
      </c>
      <c r="B235" s="165">
        <v>30000000</v>
      </c>
    </row>
    <row r="236" spans="1:2" ht="23.25" thickBot="1">
      <c r="A236" s="166" t="s">
        <v>284</v>
      </c>
      <c r="B236" s="165">
        <v>30000000</v>
      </c>
    </row>
    <row r="237" spans="1:2" ht="23.25" thickBot="1">
      <c r="A237" s="164" t="s">
        <v>530</v>
      </c>
      <c r="B237" s="165">
        <v>12911713</v>
      </c>
    </row>
    <row r="238" spans="1:2" ht="23.25" thickBot="1">
      <c r="A238" s="166" t="s">
        <v>284</v>
      </c>
      <c r="B238" s="165">
        <v>12911713</v>
      </c>
    </row>
    <row r="239" spans="1:2" ht="23.25" thickBot="1">
      <c r="A239" s="164" t="s">
        <v>531</v>
      </c>
      <c r="B239" s="165">
        <v>4842973</v>
      </c>
    </row>
    <row r="240" spans="1:2" ht="23.25" thickBot="1">
      <c r="A240" s="166" t="s">
        <v>284</v>
      </c>
      <c r="B240" s="165">
        <v>4842973</v>
      </c>
    </row>
    <row r="241" spans="1:2" ht="23.25" thickBot="1">
      <c r="A241" s="164" t="s">
        <v>369</v>
      </c>
      <c r="B241" s="165">
        <v>4856736</v>
      </c>
    </row>
    <row r="242" spans="1:2" ht="23.25" thickBot="1">
      <c r="A242" s="166" t="s">
        <v>284</v>
      </c>
      <c r="B242" s="165">
        <v>4856736</v>
      </c>
    </row>
    <row r="243" spans="1:2" ht="23.25" thickBot="1">
      <c r="A243" s="164" t="s">
        <v>370</v>
      </c>
      <c r="B243" s="165">
        <v>5635136</v>
      </c>
    </row>
    <row r="244" spans="1:2" ht="23.25" thickBot="1">
      <c r="A244" s="166" t="s">
        <v>284</v>
      </c>
      <c r="B244" s="165">
        <v>5635136</v>
      </c>
    </row>
    <row r="245" spans="1:2" ht="23.25" thickBot="1">
      <c r="A245" s="164" t="s">
        <v>371</v>
      </c>
      <c r="B245" s="165">
        <v>286201254</v>
      </c>
    </row>
    <row r="246" spans="1:2" ht="23.25" thickBot="1">
      <c r="A246" s="166" t="s">
        <v>284</v>
      </c>
      <c r="B246" s="165">
        <v>286201254</v>
      </c>
    </row>
    <row r="247" spans="1:2" ht="23.25" thickBot="1">
      <c r="A247" s="164" t="s">
        <v>532</v>
      </c>
      <c r="B247" s="165">
        <v>45638000</v>
      </c>
    </row>
    <row r="248" spans="1:2" ht="23.25" thickBot="1">
      <c r="A248" s="166" t="s">
        <v>284</v>
      </c>
      <c r="B248" s="165">
        <v>45638000</v>
      </c>
    </row>
    <row r="249" spans="1:2" ht="23.25" thickBot="1">
      <c r="A249" s="164" t="s">
        <v>533</v>
      </c>
      <c r="B249" s="165">
        <v>148869287</v>
      </c>
    </row>
    <row r="250" spans="1:2" ht="23.25" thickBot="1">
      <c r="A250" s="166" t="s">
        <v>284</v>
      </c>
      <c r="B250" s="165">
        <v>148869287</v>
      </c>
    </row>
    <row r="251" spans="1:2" ht="23.25" thickBot="1">
      <c r="A251" s="164" t="s">
        <v>374</v>
      </c>
      <c r="B251" s="165">
        <v>140058832</v>
      </c>
    </row>
    <row r="252" spans="1:2" ht="23.25" thickBot="1">
      <c r="A252" s="166" t="s">
        <v>284</v>
      </c>
      <c r="B252" s="165">
        <v>140058832</v>
      </c>
    </row>
    <row r="253" spans="1:2" ht="23.25" thickBot="1">
      <c r="A253" s="164" t="s">
        <v>534</v>
      </c>
      <c r="B253" s="165">
        <v>68423840</v>
      </c>
    </row>
    <row r="254" spans="1:2" ht="23.25" thickBot="1">
      <c r="A254" s="166" t="s">
        <v>284</v>
      </c>
      <c r="B254" s="165">
        <v>68423840</v>
      </c>
    </row>
    <row r="255" spans="1:2" ht="23.25" thickBot="1">
      <c r="A255" s="162" t="s">
        <v>109</v>
      </c>
      <c r="B255" s="163">
        <v>11191350946</v>
      </c>
    </row>
    <row r="256" spans="1:2" ht="23.25" thickBot="1">
      <c r="A256" s="164" t="s">
        <v>109</v>
      </c>
      <c r="B256" s="165">
        <v>11191350946</v>
      </c>
    </row>
    <row r="257" spans="1:2" ht="23.25" thickBot="1">
      <c r="A257" s="166" t="s">
        <v>286</v>
      </c>
      <c r="B257" s="165">
        <v>11191350946</v>
      </c>
    </row>
    <row r="258" spans="1:2" ht="23.25" thickBot="1">
      <c r="A258" s="162" t="s">
        <v>535</v>
      </c>
      <c r="B258" s="163">
        <v>915621440</v>
      </c>
    </row>
    <row r="259" spans="1:2" ht="23.25" thickBot="1">
      <c r="A259" s="164" t="s">
        <v>536</v>
      </c>
      <c r="B259" s="165">
        <v>915621440</v>
      </c>
    </row>
    <row r="260" spans="1:2" ht="23.25" thickBot="1">
      <c r="A260" s="166" t="s">
        <v>280</v>
      </c>
      <c r="B260" s="165">
        <v>782615675</v>
      </c>
    </row>
    <row r="261" spans="1:2" ht="23.25" thickBot="1">
      <c r="A261" s="166" t="s">
        <v>409</v>
      </c>
      <c r="B261" s="165">
        <v>133005765</v>
      </c>
    </row>
    <row r="262" spans="1:2" ht="23.25" thickBot="1">
      <c r="A262" s="162" t="s">
        <v>379</v>
      </c>
      <c r="B262" s="163">
        <v>4871631189</v>
      </c>
    </row>
    <row r="263" spans="1:2" ht="23.25" thickBot="1">
      <c r="A263" s="164" t="s">
        <v>537</v>
      </c>
      <c r="B263" s="165">
        <v>382132660</v>
      </c>
    </row>
    <row r="264" spans="1:2" ht="23.25" thickBot="1">
      <c r="A264" s="166" t="s">
        <v>284</v>
      </c>
      <c r="B264" s="165">
        <v>382132660</v>
      </c>
    </row>
    <row r="265" spans="1:2" ht="23.25" thickBot="1">
      <c r="A265" s="164" t="s">
        <v>381</v>
      </c>
      <c r="B265" s="165">
        <v>47445193</v>
      </c>
    </row>
    <row r="266" spans="1:2" ht="23.25" thickBot="1">
      <c r="A266" s="166" t="s">
        <v>284</v>
      </c>
      <c r="B266" s="165">
        <v>47445193</v>
      </c>
    </row>
    <row r="267" spans="1:2" ht="23.25" thickBot="1">
      <c r="A267" s="164" t="s">
        <v>382</v>
      </c>
      <c r="B267" s="165">
        <v>2703112919</v>
      </c>
    </row>
    <row r="268" spans="1:2" ht="23.25" thickBot="1">
      <c r="A268" s="166" t="s">
        <v>284</v>
      </c>
      <c r="B268" s="165">
        <v>2703112919</v>
      </c>
    </row>
    <row r="269" spans="1:2" ht="23.25" thickBot="1">
      <c r="A269" s="164" t="s">
        <v>538</v>
      </c>
      <c r="B269" s="165">
        <v>300000000</v>
      </c>
    </row>
    <row r="270" spans="1:2" ht="23.25" thickBot="1">
      <c r="A270" s="166" t="s">
        <v>284</v>
      </c>
      <c r="B270" s="165">
        <v>300000000</v>
      </c>
    </row>
    <row r="271" spans="1:2" ht="23.25" thickBot="1">
      <c r="A271" s="164" t="s">
        <v>384</v>
      </c>
      <c r="B271" s="165">
        <v>25060259</v>
      </c>
    </row>
    <row r="272" spans="1:2" ht="23.25" thickBot="1">
      <c r="A272" s="166" t="s">
        <v>284</v>
      </c>
      <c r="B272" s="165">
        <v>25060259</v>
      </c>
    </row>
    <row r="273" spans="1:2" ht="23.25" thickBot="1">
      <c r="A273" s="164" t="s">
        <v>539</v>
      </c>
      <c r="B273" s="165">
        <v>30000000</v>
      </c>
    </row>
    <row r="274" spans="1:2" ht="23.25" thickBot="1">
      <c r="A274" s="166" t="s">
        <v>284</v>
      </c>
      <c r="B274" s="165">
        <v>30000000</v>
      </c>
    </row>
    <row r="275" spans="1:2" ht="23.25" thickBot="1">
      <c r="A275" s="164" t="s">
        <v>386</v>
      </c>
      <c r="B275" s="165">
        <v>1327811473</v>
      </c>
    </row>
    <row r="276" spans="1:2" ht="23.25" thickBot="1">
      <c r="A276" s="166" t="s">
        <v>284</v>
      </c>
      <c r="B276" s="165">
        <v>1327811473</v>
      </c>
    </row>
    <row r="277" spans="1:2" ht="23.25" thickBot="1">
      <c r="A277" s="164" t="s">
        <v>540</v>
      </c>
      <c r="B277" s="165">
        <v>56068685</v>
      </c>
    </row>
    <row r="278" spans="1:2" ht="23.25" thickBot="1">
      <c r="A278" s="166" t="s">
        <v>284</v>
      </c>
      <c r="B278" s="165">
        <v>56068685</v>
      </c>
    </row>
    <row r="279" spans="1:2" ht="23.25" thickBot="1">
      <c r="A279" s="164" t="s">
        <v>274</v>
      </c>
      <c r="B279" s="165">
        <v>1327811473</v>
      </c>
    </row>
    <row r="280" spans="1:2" ht="23.25" thickBot="1">
      <c r="A280" s="166" t="s">
        <v>131</v>
      </c>
      <c r="B280" s="165">
        <v>1327811473</v>
      </c>
    </row>
    <row r="281" spans="1:2" ht="23.25" thickBot="1">
      <c r="A281" s="164" t="s">
        <v>275</v>
      </c>
      <c r="B281" s="165">
        <v>56068685</v>
      </c>
    </row>
    <row r="282" spans="1:2" ht="23.25" thickBot="1">
      <c r="A282" s="166" t="s">
        <v>131</v>
      </c>
      <c r="B282" s="165">
        <v>56068685</v>
      </c>
    </row>
  </sheetData>
  <mergeCells count="1">
    <mergeCell ref="A9:B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7"/>
  <sheetViews>
    <sheetView zoomScaleNormal="100" workbookViewId="0">
      <selection activeCell="D8" sqref="D8"/>
    </sheetView>
  </sheetViews>
  <sheetFormatPr baseColWidth="10" defaultRowHeight="22.5"/>
  <cols>
    <col min="1" max="1" width="145.42578125" style="25" bestFit="1" customWidth="1"/>
    <col min="2" max="2" width="20.5703125" style="25" bestFit="1" customWidth="1"/>
    <col min="3" max="3" width="11.42578125" style="25"/>
    <col min="4" max="4" width="48.7109375" style="25" customWidth="1"/>
    <col min="5" max="5" width="17.7109375" style="25" bestFit="1" customWidth="1"/>
    <col min="6" max="16384" width="11.42578125" style="25"/>
  </cols>
  <sheetData>
    <row r="1" spans="1:2">
      <c r="A1" s="167"/>
      <c r="B1" s="168" t="s">
        <v>548</v>
      </c>
    </row>
    <row r="2" spans="1:2">
      <c r="A2" s="167" t="s">
        <v>89</v>
      </c>
      <c r="B2" s="169"/>
    </row>
    <row r="3" spans="1:2">
      <c r="A3" s="167" t="s">
        <v>556</v>
      </c>
      <c r="B3" s="169"/>
    </row>
    <row r="4" spans="1:2">
      <c r="A4" s="167" t="s">
        <v>92</v>
      </c>
      <c r="B4" s="169"/>
    </row>
    <row r="6" spans="1:2" ht="45">
      <c r="A6" s="23"/>
      <c r="B6" s="24" t="s">
        <v>55</v>
      </c>
    </row>
    <row r="7" spans="1:2" ht="23.25" thickBot="1">
      <c r="A7" s="26" t="s">
        <v>57</v>
      </c>
      <c r="B7" s="27">
        <f>B10+B37+B66+B83</f>
        <v>63400596268</v>
      </c>
    </row>
    <row r="8" spans="1:2">
      <c r="A8" s="23"/>
      <c r="B8" s="23"/>
    </row>
    <row r="9" spans="1:2">
      <c r="A9" s="28" t="s">
        <v>56</v>
      </c>
      <c r="B9" s="29"/>
    </row>
    <row r="10" spans="1:2">
      <c r="A10" s="30" t="s">
        <v>0</v>
      </c>
      <c r="B10" s="38">
        <v>10765340026</v>
      </c>
    </row>
    <row r="11" spans="1:2">
      <c r="A11" s="32" t="s">
        <v>1</v>
      </c>
      <c r="B11" s="39">
        <v>610000000</v>
      </c>
    </row>
    <row r="12" spans="1:2">
      <c r="A12" s="34" t="s">
        <v>2</v>
      </c>
      <c r="B12" s="40">
        <v>310000000</v>
      </c>
    </row>
    <row r="13" spans="1:2">
      <c r="A13" s="34" t="s">
        <v>113</v>
      </c>
      <c r="B13" s="40">
        <v>300000000</v>
      </c>
    </row>
    <row r="14" spans="1:2">
      <c r="A14" s="32" t="s">
        <v>3</v>
      </c>
      <c r="B14" s="39">
        <v>3700591837</v>
      </c>
    </row>
    <row r="15" spans="1:2">
      <c r="A15" s="34" t="s">
        <v>4</v>
      </c>
      <c r="B15" s="40">
        <v>1518087643</v>
      </c>
    </row>
    <row r="16" spans="1:2">
      <c r="A16" s="34" t="s">
        <v>5</v>
      </c>
      <c r="B16" s="40">
        <v>1327811473</v>
      </c>
    </row>
    <row r="17" spans="1:2">
      <c r="A17" s="34" t="s">
        <v>6</v>
      </c>
      <c r="B17" s="40">
        <v>807247528</v>
      </c>
    </row>
    <row r="18" spans="1:2">
      <c r="A18" s="34" t="s">
        <v>7</v>
      </c>
      <c r="B18" s="40">
        <v>47445193</v>
      </c>
    </row>
    <row r="19" spans="1:2">
      <c r="A19" s="32" t="s">
        <v>8</v>
      </c>
      <c r="B19" s="39">
        <v>1953281263</v>
      </c>
    </row>
    <row r="20" spans="1:2">
      <c r="A20" s="34" t="s">
        <v>114</v>
      </c>
      <c r="B20" s="40">
        <v>56000000</v>
      </c>
    </row>
    <row r="21" spans="1:2">
      <c r="A21" s="34" t="s">
        <v>9</v>
      </c>
      <c r="B21" s="40">
        <v>295146499</v>
      </c>
    </row>
    <row r="22" spans="1:2">
      <c r="A22" s="34" t="s">
        <v>10</v>
      </c>
      <c r="B22" s="40">
        <v>103643052</v>
      </c>
    </row>
    <row r="23" spans="1:2">
      <c r="A23" s="34" t="s">
        <v>11</v>
      </c>
      <c r="B23" s="40">
        <v>7436513</v>
      </c>
    </row>
    <row r="24" spans="1:2">
      <c r="A24" s="34" t="s">
        <v>12</v>
      </c>
      <c r="B24" s="40">
        <v>382132660</v>
      </c>
    </row>
    <row r="25" spans="1:2">
      <c r="A25" s="34" t="s">
        <v>115</v>
      </c>
      <c r="B25" s="40">
        <v>13669013</v>
      </c>
    </row>
    <row r="26" spans="1:2">
      <c r="A26" s="34" t="s">
        <v>13</v>
      </c>
      <c r="B26" s="40">
        <v>1095253526</v>
      </c>
    </row>
    <row r="27" spans="1:2">
      <c r="A27" s="32" t="s">
        <v>14</v>
      </c>
      <c r="B27" s="39">
        <v>1887052766</v>
      </c>
    </row>
    <row r="28" spans="1:2">
      <c r="A28" s="34" t="s">
        <v>15</v>
      </c>
      <c r="B28" s="40">
        <v>1887052766</v>
      </c>
    </row>
    <row r="29" spans="1:2">
      <c r="A29" s="32" t="s">
        <v>16</v>
      </c>
      <c r="B29" s="39">
        <v>2375568451</v>
      </c>
    </row>
    <row r="30" spans="1:2">
      <c r="A30" s="34" t="s">
        <v>17</v>
      </c>
      <c r="B30" s="40">
        <v>2339097337</v>
      </c>
    </row>
    <row r="31" spans="1:2">
      <c r="A31" s="34" t="s">
        <v>18</v>
      </c>
      <c r="B31" s="40">
        <v>36471114</v>
      </c>
    </row>
    <row r="32" spans="1:2">
      <c r="A32" s="32" t="s">
        <v>116</v>
      </c>
      <c r="B32" s="39">
        <v>238845709</v>
      </c>
    </row>
    <row r="33" spans="1:2">
      <c r="A33" s="34" t="s">
        <v>117</v>
      </c>
      <c r="B33" s="40">
        <v>83763052</v>
      </c>
    </row>
    <row r="34" spans="1:2">
      <c r="A34" s="34" t="s">
        <v>19</v>
      </c>
      <c r="B34" s="40">
        <v>74939750</v>
      </c>
    </row>
    <row r="35" spans="1:2">
      <c r="A35" s="34" t="s">
        <v>20</v>
      </c>
      <c r="B35" s="40">
        <v>25060259</v>
      </c>
    </row>
    <row r="36" spans="1:2">
      <c r="A36" s="34" t="s">
        <v>118</v>
      </c>
      <c r="B36" s="40">
        <v>55082648</v>
      </c>
    </row>
    <row r="37" spans="1:2">
      <c r="A37" s="30" t="s">
        <v>21</v>
      </c>
      <c r="B37" s="38">
        <v>39841946079</v>
      </c>
    </row>
    <row r="38" spans="1:2">
      <c r="A38" s="32" t="s">
        <v>22</v>
      </c>
      <c r="B38" s="39">
        <v>290999672</v>
      </c>
    </row>
    <row r="39" spans="1:2">
      <c r="A39" s="34" t="s">
        <v>119</v>
      </c>
      <c r="B39" s="40">
        <v>250999672</v>
      </c>
    </row>
    <row r="40" spans="1:2">
      <c r="A40" s="34" t="s">
        <v>120</v>
      </c>
      <c r="B40" s="40">
        <v>40000000</v>
      </c>
    </row>
    <row r="41" spans="1:2">
      <c r="A41" s="34" t="s">
        <v>23</v>
      </c>
      <c r="B41" s="40">
        <v>7066722571</v>
      </c>
    </row>
    <row r="42" spans="1:2">
      <c r="A42" s="32" t="s">
        <v>24</v>
      </c>
      <c r="B42" s="39">
        <v>6840585323</v>
      </c>
    </row>
    <row r="43" spans="1:2">
      <c r="A43" s="34" t="s">
        <v>388</v>
      </c>
      <c r="B43" s="40">
        <v>199889071</v>
      </c>
    </row>
    <row r="44" spans="1:2">
      <c r="A44" s="34" t="s">
        <v>25</v>
      </c>
      <c r="B44" s="40">
        <v>26248177</v>
      </c>
    </row>
    <row r="45" spans="1:2">
      <c r="A45" s="34" t="s">
        <v>26</v>
      </c>
      <c r="B45" s="40">
        <v>4850376164</v>
      </c>
    </row>
    <row r="46" spans="1:2">
      <c r="A46" s="32" t="s">
        <v>27</v>
      </c>
      <c r="B46" s="39">
        <v>4775331725</v>
      </c>
    </row>
    <row r="47" spans="1:2">
      <c r="A47" s="34" t="s">
        <v>389</v>
      </c>
      <c r="B47" s="40">
        <v>5044438</v>
      </c>
    </row>
    <row r="48" spans="1:2">
      <c r="A48" s="34" t="s">
        <v>390</v>
      </c>
      <c r="B48" s="40">
        <v>70000000</v>
      </c>
    </row>
    <row r="49" spans="1:2">
      <c r="A49" s="32" t="s">
        <v>28</v>
      </c>
      <c r="B49" s="39">
        <v>887103816</v>
      </c>
    </row>
    <row r="50" spans="1:2">
      <c r="A50" s="34" t="s">
        <v>29</v>
      </c>
      <c r="B50" s="40">
        <v>339981706</v>
      </c>
    </row>
    <row r="51" spans="1:2">
      <c r="A51" s="34" t="s">
        <v>30</v>
      </c>
      <c r="B51" s="40">
        <v>541122110</v>
      </c>
    </row>
    <row r="52" spans="1:2">
      <c r="A52" s="34" t="s">
        <v>121</v>
      </c>
      <c r="B52" s="40">
        <v>6000000</v>
      </c>
    </row>
    <row r="53" spans="1:2">
      <c r="A53" s="32" t="s">
        <v>31</v>
      </c>
      <c r="B53" s="39">
        <v>23022738883</v>
      </c>
    </row>
    <row r="54" spans="1:2">
      <c r="A54" s="34" t="s">
        <v>32</v>
      </c>
      <c r="B54" s="40">
        <v>17494730423</v>
      </c>
    </row>
    <row r="55" spans="1:2">
      <c r="A55" s="34" t="s">
        <v>33</v>
      </c>
      <c r="B55" s="40">
        <v>1376439665</v>
      </c>
    </row>
    <row r="56" spans="1:2">
      <c r="A56" s="34" t="s">
        <v>34</v>
      </c>
      <c r="B56" s="40">
        <v>3433297623</v>
      </c>
    </row>
    <row r="57" spans="1:2">
      <c r="A57" s="34" t="s">
        <v>35</v>
      </c>
      <c r="B57" s="40">
        <v>217922823</v>
      </c>
    </row>
    <row r="58" spans="1:2">
      <c r="A58" s="34" t="s">
        <v>122</v>
      </c>
      <c r="B58" s="40">
        <v>500348349</v>
      </c>
    </row>
    <row r="59" spans="1:2">
      <c r="A59" s="32" t="s">
        <v>36</v>
      </c>
      <c r="B59" s="39">
        <v>2537177439</v>
      </c>
    </row>
    <row r="60" spans="1:2">
      <c r="A60" s="34" t="s">
        <v>123</v>
      </c>
      <c r="B60" s="40">
        <v>1330000000</v>
      </c>
    </row>
    <row r="61" spans="1:2">
      <c r="A61" s="34" t="s">
        <v>37</v>
      </c>
      <c r="B61" s="40">
        <v>8370073</v>
      </c>
    </row>
    <row r="62" spans="1:2">
      <c r="A62" s="34" t="s">
        <v>38</v>
      </c>
      <c r="B62" s="40">
        <v>652470271</v>
      </c>
    </row>
    <row r="63" spans="1:2">
      <c r="A63" s="34" t="s">
        <v>39</v>
      </c>
      <c r="B63" s="40">
        <v>546337095</v>
      </c>
    </row>
    <row r="64" spans="1:2">
      <c r="A64" s="32" t="s">
        <v>124</v>
      </c>
      <c r="B64" s="39">
        <v>1186827535</v>
      </c>
    </row>
    <row r="65" spans="1:2">
      <c r="A65" s="34" t="s">
        <v>40</v>
      </c>
      <c r="B65" s="40">
        <v>1186827535</v>
      </c>
    </row>
    <row r="66" spans="1:2">
      <c r="A66" s="30" t="s">
        <v>41</v>
      </c>
      <c r="B66" s="38">
        <v>1188747364</v>
      </c>
    </row>
    <row r="67" spans="1:2">
      <c r="A67" s="32" t="s">
        <v>125</v>
      </c>
      <c r="B67" s="39">
        <v>259123980</v>
      </c>
    </row>
    <row r="68" spans="1:2">
      <c r="A68" s="34" t="s">
        <v>42</v>
      </c>
      <c r="B68" s="40">
        <v>191897142</v>
      </c>
    </row>
    <row r="69" spans="1:2">
      <c r="A69" s="34" t="s">
        <v>43</v>
      </c>
      <c r="B69" s="40">
        <v>67226838</v>
      </c>
    </row>
    <row r="70" spans="1:2">
      <c r="A70" s="32" t="s">
        <v>44</v>
      </c>
      <c r="B70" s="39">
        <v>280858686</v>
      </c>
    </row>
    <row r="71" spans="1:2">
      <c r="A71" s="34" t="s">
        <v>45</v>
      </c>
      <c r="B71" s="40">
        <v>280858686</v>
      </c>
    </row>
    <row r="72" spans="1:2">
      <c r="A72" s="32" t="s">
        <v>46</v>
      </c>
      <c r="B72" s="39">
        <v>437432800</v>
      </c>
    </row>
    <row r="73" spans="1:2">
      <c r="A73" s="34" t="s">
        <v>47</v>
      </c>
      <c r="B73" s="40">
        <v>271776830</v>
      </c>
    </row>
    <row r="74" spans="1:2">
      <c r="A74" s="32" t="s">
        <v>126</v>
      </c>
      <c r="B74" s="39">
        <v>165655970</v>
      </c>
    </row>
    <row r="75" spans="1:2">
      <c r="A75" s="34" t="s">
        <v>48</v>
      </c>
      <c r="B75" s="40">
        <v>60092657</v>
      </c>
    </row>
    <row r="76" spans="1:2">
      <c r="A76" s="34" t="s">
        <v>49</v>
      </c>
      <c r="B76" s="40">
        <v>60092657</v>
      </c>
    </row>
    <row r="77" spans="1:2">
      <c r="A77" s="32" t="s">
        <v>50</v>
      </c>
      <c r="B77" s="39">
        <v>145288986</v>
      </c>
    </row>
    <row r="78" spans="1:2">
      <c r="A78" s="34" t="s">
        <v>391</v>
      </c>
      <c r="B78" s="40">
        <v>140058832</v>
      </c>
    </row>
    <row r="79" spans="1:2">
      <c r="A79" s="34" t="s">
        <v>127</v>
      </c>
      <c r="B79" s="40">
        <v>5015054</v>
      </c>
    </row>
    <row r="80" spans="1:2">
      <c r="A80" s="32" t="s">
        <v>51</v>
      </c>
      <c r="B80" s="39">
        <v>215100</v>
      </c>
    </row>
    <row r="81" spans="1:2">
      <c r="A81" s="34" t="s">
        <v>52</v>
      </c>
      <c r="B81" s="40">
        <v>5950255</v>
      </c>
    </row>
    <row r="82" spans="1:2">
      <c r="A82" s="32" t="s">
        <v>128</v>
      </c>
      <c r="B82" s="39">
        <v>5950255</v>
      </c>
    </row>
    <row r="83" spans="1:2">
      <c r="A83" s="30" t="s">
        <v>53</v>
      </c>
      <c r="B83" s="38">
        <v>11604562799</v>
      </c>
    </row>
    <row r="84" spans="1:2">
      <c r="A84" s="32" t="s">
        <v>392</v>
      </c>
      <c r="B84" s="39">
        <v>413211853</v>
      </c>
    </row>
    <row r="85" spans="1:2">
      <c r="A85" s="34" t="s">
        <v>393</v>
      </c>
      <c r="B85" s="40">
        <v>413211853</v>
      </c>
    </row>
    <row r="86" spans="1:2">
      <c r="A86" s="32" t="s">
        <v>54</v>
      </c>
      <c r="B86" s="39">
        <v>11191350946</v>
      </c>
    </row>
    <row r="87" spans="1:2">
      <c r="A87" s="36" t="s">
        <v>58</v>
      </c>
      <c r="B87" s="41">
        <v>11191350946</v>
      </c>
    </row>
  </sheetData>
  <pageMargins left="0.70866141732283472" right="0.70866141732283472" top="0.74803149606299213" bottom="0.74803149606299213" header="0.31496062992125984" footer="0.31496062992125984"/>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17" sqref="A17"/>
    </sheetView>
  </sheetViews>
  <sheetFormatPr baseColWidth="10" defaultColWidth="11.42578125" defaultRowHeight="22.5"/>
  <cols>
    <col min="1" max="1" width="109" style="25" bestFit="1" customWidth="1"/>
    <col min="2" max="2" width="20.28515625" style="48" bestFit="1" customWidth="1"/>
    <col min="3" max="3" width="11.42578125" style="25"/>
    <col min="4" max="4" width="16.85546875" style="48" customWidth="1"/>
    <col min="5" max="16384" width="11.42578125" style="25"/>
  </cols>
  <sheetData>
    <row r="1" spans="1:2">
      <c r="A1" s="167"/>
      <c r="B1" s="168" t="s">
        <v>555</v>
      </c>
    </row>
    <row r="2" spans="1:2">
      <c r="A2" s="167" t="s">
        <v>89</v>
      </c>
      <c r="B2" s="169"/>
    </row>
    <row r="3" spans="1:2">
      <c r="A3" s="167" t="s">
        <v>554</v>
      </c>
      <c r="B3" s="169"/>
    </row>
    <row r="4" spans="1:2">
      <c r="A4" s="167" t="s">
        <v>92</v>
      </c>
      <c r="B4" s="169"/>
    </row>
    <row r="6" spans="1:2" ht="15" customHeight="1" thickBot="1">
      <c r="A6" s="23"/>
      <c r="B6" s="24" t="s">
        <v>55</v>
      </c>
    </row>
    <row r="7" spans="1:2" ht="23.25" thickBot="1">
      <c r="A7" s="26" t="s">
        <v>59</v>
      </c>
      <c r="B7" s="49">
        <f>B11+B25+B26</f>
        <v>63400596268</v>
      </c>
    </row>
    <row r="8" spans="1:2" ht="6" customHeight="1" thickBot="1">
      <c r="A8" s="23"/>
      <c r="B8" s="50"/>
    </row>
    <row r="9" spans="1:2" ht="23.25" thickBot="1">
      <c r="A9" s="51" t="s">
        <v>60</v>
      </c>
      <c r="B9" s="52"/>
    </row>
    <row r="10" spans="1:2" ht="18.75" customHeight="1" thickBot="1">
      <c r="A10" s="53" t="s">
        <v>129</v>
      </c>
      <c r="B10" s="54"/>
    </row>
    <row r="11" spans="1:2" ht="23.25" thickBot="1">
      <c r="A11" s="56" t="s">
        <v>129</v>
      </c>
      <c r="B11" s="57">
        <v>57235013206</v>
      </c>
    </row>
    <row r="12" spans="1:2" ht="23.25" thickBot="1">
      <c r="A12" s="43" t="s">
        <v>61</v>
      </c>
      <c r="B12" s="44" t="s">
        <v>394</v>
      </c>
    </row>
    <row r="13" spans="1:2" ht="23.25" thickBot="1">
      <c r="A13" s="45" t="s">
        <v>62</v>
      </c>
      <c r="B13" s="46" t="s">
        <v>394</v>
      </c>
    </row>
    <row r="14" spans="1:2" ht="23.25" thickBot="1">
      <c r="A14" s="43" t="s">
        <v>63</v>
      </c>
      <c r="B14" s="58">
        <v>25461594688</v>
      </c>
    </row>
    <row r="15" spans="1:2" ht="23.25" thickBot="1">
      <c r="A15" s="45" t="s">
        <v>64</v>
      </c>
      <c r="B15" s="47">
        <v>14311422644</v>
      </c>
    </row>
    <row r="16" spans="1:2" ht="23.25" thickBot="1">
      <c r="A16" s="45" t="s">
        <v>65</v>
      </c>
      <c r="B16" s="47">
        <v>30885649</v>
      </c>
    </row>
    <row r="17" spans="1:2" ht="23.25" thickBot="1">
      <c r="A17" s="45" t="s">
        <v>66</v>
      </c>
      <c r="B17" s="47">
        <v>11119286396</v>
      </c>
    </row>
    <row r="18" spans="1:2" ht="23.25" thickBot="1">
      <c r="A18" s="43" t="s">
        <v>67</v>
      </c>
      <c r="B18" s="58">
        <v>2079080329</v>
      </c>
    </row>
    <row r="19" spans="1:2" ht="23.25" thickBot="1">
      <c r="A19" s="45" t="s">
        <v>68</v>
      </c>
      <c r="B19" s="47">
        <v>1688437278</v>
      </c>
    </row>
    <row r="20" spans="1:2" ht="23.25" thickBot="1">
      <c r="A20" s="45" t="s">
        <v>69</v>
      </c>
      <c r="B20" s="47">
        <v>390643052</v>
      </c>
    </row>
    <row r="21" spans="1:2" ht="23.25" thickBot="1">
      <c r="A21" s="43" t="s">
        <v>70</v>
      </c>
      <c r="B21" s="59">
        <v>10000000</v>
      </c>
    </row>
    <row r="22" spans="1:2" ht="23.25" thickBot="1">
      <c r="A22" s="45" t="s">
        <v>71</v>
      </c>
      <c r="B22" s="47">
        <v>10000000</v>
      </c>
    </row>
    <row r="23" spans="1:2" ht="23.25" thickBot="1">
      <c r="A23" s="43" t="s">
        <v>72</v>
      </c>
      <c r="B23" s="59">
        <v>29684338188</v>
      </c>
    </row>
    <row r="24" spans="1:2" ht="23.25" thickBot="1">
      <c r="A24" s="45" t="s">
        <v>73</v>
      </c>
      <c r="B24" s="47">
        <v>29684338188</v>
      </c>
    </row>
    <row r="25" spans="1:2" ht="23.25" thickBot="1">
      <c r="A25" s="42" t="s">
        <v>74</v>
      </c>
      <c r="B25" s="59">
        <v>5752371209</v>
      </c>
    </row>
    <row r="26" spans="1:2" ht="23.25" thickBot="1">
      <c r="A26" s="42" t="s">
        <v>75</v>
      </c>
      <c r="B26" s="59">
        <v>413211853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A12" sqref="A12"/>
    </sheetView>
  </sheetViews>
  <sheetFormatPr baseColWidth="10" defaultColWidth="9.140625" defaultRowHeight="22.5"/>
  <cols>
    <col min="1" max="1" width="107.140625" style="14" bestFit="1" customWidth="1"/>
    <col min="2" max="2" width="24.5703125" style="61" bestFit="1" customWidth="1"/>
    <col min="3" max="237" width="9.140625" style="14"/>
    <col min="238" max="238" width="11.42578125" style="14" customWidth="1"/>
    <col min="239" max="239" width="50.7109375" style="14" customWidth="1"/>
    <col min="240" max="240" width="17.140625" style="14" customWidth="1"/>
    <col min="241" max="493" width="9.140625" style="14"/>
    <col min="494" max="494" width="11.42578125" style="14" customWidth="1"/>
    <col min="495" max="495" width="50.7109375" style="14" customWidth="1"/>
    <col min="496" max="496" width="17.140625" style="14" customWidth="1"/>
    <col min="497" max="749" width="9.140625" style="14"/>
    <col min="750" max="750" width="11.42578125" style="14" customWidth="1"/>
    <col min="751" max="751" width="50.7109375" style="14" customWidth="1"/>
    <col min="752" max="752" width="17.140625" style="14" customWidth="1"/>
    <col min="753" max="1005" width="9.140625" style="14"/>
    <col min="1006" max="1006" width="11.42578125" style="14" customWidth="1"/>
    <col min="1007" max="1007" width="50.7109375" style="14" customWidth="1"/>
    <col min="1008" max="1008" width="17.140625" style="14" customWidth="1"/>
    <col min="1009" max="1261" width="9.140625" style="14"/>
    <col min="1262" max="1262" width="11.42578125" style="14" customWidth="1"/>
    <col min="1263" max="1263" width="50.7109375" style="14" customWidth="1"/>
    <col min="1264" max="1264" width="17.140625" style="14" customWidth="1"/>
    <col min="1265" max="1517" width="9.140625" style="14"/>
    <col min="1518" max="1518" width="11.42578125" style="14" customWidth="1"/>
    <col min="1519" max="1519" width="50.7109375" style="14" customWidth="1"/>
    <col min="1520" max="1520" width="17.140625" style="14" customWidth="1"/>
    <col min="1521" max="1773" width="9.140625" style="14"/>
    <col min="1774" max="1774" width="11.42578125" style="14" customWidth="1"/>
    <col min="1775" max="1775" width="50.7109375" style="14" customWidth="1"/>
    <col min="1776" max="1776" width="17.140625" style="14" customWidth="1"/>
    <col min="1777" max="2029" width="9.140625" style="14"/>
    <col min="2030" max="2030" width="11.42578125" style="14" customWidth="1"/>
    <col min="2031" max="2031" width="50.7109375" style="14" customWidth="1"/>
    <col min="2032" max="2032" width="17.140625" style="14" customWidth="1"/>
    <col min="2033" max="2285" width="9.140625" style="14"/>
    <col min="2286" max="2286" width="11.42578125" style="14" customWidth="1"/>
    <col min="2287" max="2287" width="50.7109375" style="14" customWidth="1"/>
    <col min="2288" max="2288" width="17.140625" style="14" customWidth="1"/>
    <col min="2289" max="2541" width="9.140625" style="14"/>
    <col min="2542" max="2542" width="11.42578125" style="14" customWidth="1"/>
    <col min="2543" max="2543" width="50.7109375" style="14" customWidth="1"/>
    <col min="2544" max="2544" width="17.140625" style="14" customWidth="1"/>
    <col min="2545" max="2797" width="9.140625" style="14"/>
    <col min="2798" max="2798" width="11.42578125" style="14" customWidth="1"/>
    <col min="2799" max="2799" width="50.7109375" style="14" customWidth="1"/>
    <col min="2800" max="2800" width="17.140625" style="14" customWidth="1"/>
    <col min="2801" max="3053" width="9.140625" style="14"/>
    <col min="3054" max="3054" width="11.42578125" style="14" customWidth="1"/>
    <col min="3055" max="3055" width="50.7109375" style="14" customWidth="1"/>
    <col min="3056" max="3056" width="17.140625" style="14" customWidth="1"/>
    <col min="3057" max="3309" width="9.140625" style="14"/>
    <col min="3310" max="3310" width="11.42578125" style="14" customWidth="1"/>
    <col min="3311" max="3311" width="50.7109375" style="14" customWidth="1"/>
    <col min="3312" max="3312" width="17.140625" style="14" customWidth="1"/>
    <col min="3313" max="3565" width="9.140625" style="14"/>
    <col min="3566" max="3566" width="11.42578125" style="14" customWidth="1"/>
    <col min="3567" max="3567" width="50.7109375" style="14" customWidth="1"/>
    <col min="3568" max="3568" width="17.140625" style="14" customWidth="1"/>
    <col min="3569" max="3821" width="9.140625" style="14"/>
    <col min="3822" max="3822" width="11.42578125" style="14" customWidth="1"/>
    <col min="3823" max="3823" width="50.7109375" style="14" customWidth="1"/>
    <col min="3824" max="3824" width="17.140625" style="14" customWidth="1"/>
    <col min="3825" max="4077" width="9.140625" style="14"/>
    <col min="4078" max="4078" width="11.42578125" style="14" customWidth="1"/>
    <col min="4079" max="4079" width="50.7109375" style="14" customWidth="1"/>
    <col min="4080" max="4080" width="17.140625" style="14" customWidth="1"/>
    <col min="4081" max="4333" width="9.140625" style="14"/>
    <col min="4334" max="4334" width="11.42578125" style="14" customWidth="1"/>
    <col min="4335" max="4335" width="50.7109375" style="14" customWidth="1"/>
    <col min="4336" max="4336" width="17.140625" style="14" customWidth="1"/>
    <col min="4337" max="4589" width="9.140625" style="14"/>
    <col min="4590" max="4590" width="11.42578125" style="14" customWidth="1"/>
    <col min="4591" max="4591" width="50.7109375" style="14" customWidth="1"/>
    <col min="4592" max="4592" width="17.140625" style="14" customWidth="1"/>
    <col min="4593" max="4845" width="9.140625" style="14"/>
    <col min="4846" max="4846" width="11.42578125" style="14" customWidth="1"/>
    <col min="4847" max="4847" width="50.7109375" style="14" customWidth="1"/>
    <col min="4848" max="4848" width="17.140625" style="14" customWidth="1"/>
    <col min="4849" max="5101" width="9.140625" style="14"/>
    <col min="5102" max="5102" width="11.42578125" style="14" customWidth="1"/>
    <col min="5103" max="5103" width="50.7109375" style="14" customWidth="1"/>
    <col min="5104" max="5104" width="17.140625" style="14" customWidth="1"/>
    <col min="5105" max="5357" width="9.140625" style="14"/>
    <col min="5358" max="5358" width="11.42578125" style="14" customWidth="1"/>
    <col min="5359" max="5359" width="50.7109375" style="14" customWidth="1"/>
    <col min="5360" max="5360" width="17.140625" style="14" customWidth="1"/>
    <col min="5361" max="5613" width="9.140625" style="14"/>
    <col min="5614" max="5614" width="11.42578125" style="14" customWidth="1"/>
    <col min="5615" max="5615" width="50.7109375" style="14" customWidth="1"/>
    <col min="5616" max="5616" width="17.140625" style="14" customWidth="1"/>
    <col min="5617" max="5869" width="9.140625" style="14"/>
    <col min="5870" max="5870" width="11.42578125" style="14" customWidth="1"/>
    <col min="5871" max="5871" width="50.7109375" style="14" customWidth="1"/>
    <col min="5872" max="5872" width="17.140625" style="14" customWidth="1"/>
    <col min="5873" max="6125" width="9.140625" style="14"/>
    <col min="6126" max="6126" width="11.42578125" style="14" customWidth="1"/>
    <col min="6127" max="6127" width="50.7109375" style="14" customWidth="1"/>
    <col min="6128" max="6128" width="17.140625" style="14" customWidth="1"/>
    <col min="6129" max="6381" width="9.140625" style="14"/>
    <col min="6382" max="6382" width="11.42578125" style="14" customWidth="1"/>
    <col min="6383" max="6383" width="50.7109375" style="14" customWidth="1"/>
    <col min="6384" max="6384" width="17.140625" style="14" customWidth="1"/>
    <col min="6385" max="6637" width="9.140625" style="14"/>
    <col min="6638" max="6638" width="11.42578125" style="14" customWidth="1"/>
    <col min="6639" max="6639" width="50.7109375" style="14" customWidth="1"/>
    <col min="6640" max="6640" width="17.140625" style="14" customWidth="1"/>
    <col min="6641" max="6893" width="9.140625" style="14"/>
    <col min="6894" max="6894" width="11.42578125" style="14" customWidth="1"/>
    <col min="6895" max="6895" width="50.7109375" style="14" customWidth="1"/>
    <col min="6896" max="6896" width="17.140625" style="14" customWidth="1"/>
    <col min="6897" max="7149" width="9.140625" style="14"/>
    <col min="7150" max="7150" width="11.42578125" style="14" customWidth="1"/>
    <col min="7151" max="7151" width="50.7109375" style="14" customWidth="1"/>
    <col min="7152" max="7152" width="17.140625" style="14" customWidth="1"/>
    <col min="7153" max="7405" width="9.140625" style="14"/>
    <col min="7406" max="7406" width="11.42578125" style="14" customWidth="1"/>
    <col min="7407" max="7407" width="50.7109375" style="14" customWidth="1"/>
    <col min="7408" max="7408" width="17.140625" style="14" customWidth="1"/>
    <col min="7409" max="7661" width="9.140625" style="14"/>
    <col min="7662" max="7662" width="11.42578125" style="14" customWidth="1"/>
    <col min="7663" max="7663" width="50.7109375" style="14" customWidth="1"/>
    <col min="7664" max="7664" width="17.140625" style="14" customWidth="1"/>
    <col min="7665" max="7917" width="9.140625" style="14"/>
    <col min="7918" max="7918" width="11.42578125" style="14" customWidth="1"/>
    <col min="7919" max="7919" width="50.7109375" style="14" customWidth="1"/>
    <col min="7920" max="7920" width="17.140625" style="14" customWidth="1"/>
    <col min="7921" max="8173" width="9.140625" style="14"/>
    <col min="8174" max="8174" width="11.42578125" style="14" customWidth="1"/>
    <col min="8175" max="8175" width="50.7109375" style="14" customWidth="1"/>
    <col min="8176" max="8176" width="17.140625" style="14" customWidth="1"/>
    <col min="8177" max="8429" width="9.140625" style="14"/>
    <col min="8430" max="8430" width="11.42578125" style="14" customWidth="1"/>
    <col min="8431" max="8431" width="50.7109375" style="14" customWidth="1"/>
    <col min="8432" max="8432" width="17.140625" style="14" customWidth="1"/>
    <col min="8433" max="8685" width="9.140625" style="14"/>
    <col min="8686" max="8686" width="11.42578125" style="14" customWidth="1"/>
    <col min="8687" max="8687" width="50.7109375" style="14" customWidth="1"/>
    <col min="8688" max="8688" width="17.140625" style="14" customWidth="1"/>
    <col min="8689" max="8941" width="9.140625" style="14"/>
    <col min="8942" max="8942" width="11.42578125" style="14" customWidth="1"/>
    <col min="8943" max="8943" width="50.7109375" style="14" customWidth="1"/>
    <col min="8944" max="8944" width="17.140625" style="14" customWidth="1"/>
    <col min="8945" max="9197" width="9.140625" style="14"/>
    <col min="9198" max="9198" width="11.42578125" style="14" customWidth="1"/>
    <col min="9199" max="9199" width="50.7109375" style="14" customWidth="1"/>
    <col min="9200" max="9200" width="17.140625" style="14" customWidth="1"/>
    <col min="9201" max="9453" width="9.140625" style="14"/>
    <col min="9454" max="9454" width="11.42578125" style="14" customWidth="1"/>
    <col min="9455" max="9455" width="50.7109375" style="14" customWidth="1"/>
    <col min="9456" max="9456" width="17.140625" style="14" customWidth="1"/>
    <col min="9457" max="9709" width="9.140625" style="14"/>
    <col min="9710" max="9710" width="11.42578125" style="14" customWidth="1"/>
    <col min="9711" max="9711" width="50.7109375" style="14" customWidth="1"/>
    <col min="9712" max="9712" width="17.140625" style="14" customWidth="1"/>
    <col min="9713" max="9965" width="9.140625" style="14"/>
    <col min="9966" max="9966" width="11.42578125" style="14" customWidth="1"/>
    <col min="9967" max="9967" width="50.7109375" style="14" customWidth="1"/>
    <col min="9968" max="9968" width="17.140625" style="14" customWidth="1"/>
    <col min="9969" max="10221" width="9.140625" style="14"/>
    <col min="10222" max="10222" width="11.42578125" style="14" customWidth="1"/>
    <col min="10223" max="10223" width="50.7109375" style="14" customWidth="1"/>
    <col min="10224" max="10224" width="17.140625" style="14" customWidth="1"/>
    <col min="10225" max="10477" width="9.140625" style="14"/>
    <col min="10478" max="10478" width="11.42578125" style="14" customWidth="1"/>
    <col min="10479" max="10479" width="50.7109375" style="14" customWidth="1"/>
    <col min="10480" max="10480" width="17.140625" style="14" customWidth="1"/>
    <col min="10481" max="10733" width="9.140625" style="14"/>
    <col min="10734" max="10734" width="11.42578125" style="14" customWidth="1"/>
    <col min="10735" max="10735" width="50.7109375" style="14" customWidth="1"/>
    <col min="10736" max="10736" width="17.140625" style="14" customWidth="1"/>
    <col min="10737" max="10989" width="9.140625" style="14"/>
    <col min="10990" max="10990" width="11.42578125" style="14" customWidth="1"/>
    <col min="10991" max="10991" width="50.7109375" style="14" customWidth="1"/>
    <col min="10992" max="10992" width="17.140625" style="14" customWidth="1"/>
    <col min="10993" max="11245" width="9.140625" style="14"/>
    <col min="11246" max="11246" width="11.42578125" style="14" customWidth="1"/>
    <col min="11247" max="11247" width="50.7109375" style="14" customWidth="1"/>
    <col min="11248" max="11248" width="17.140625" style="14" customWidth="1"/>
    <col min="11249" max="11501" width="9.140625" style="14"/>
    <col min="11502" max="11502" width="11.42578125" style="14" customWidth="1"/>
    <col min="11503" max="11503" width="50.7109375" style="14" customWidth="1"/>
    <col min="11504" max="11504" width="17.140625" style="14" customWidth="1"/>
    <col min="11505" max="11757" width="9.140625" style="14"/>
    <col min="11758" max="11758" width="11.42578125" style="14" customWidth="1"/>
    <col min="11759" max="11759" width="50.7109375" style="14" customWidth="1"/>
    <col min="11760" max="11760" width="17.140625" style="14" customWidth="1"/>
    <col min="11761" max="12013" width="9.140625" style="14"/>
    <col min="12014" max="12014" width="11.42578125" style="14" customWidth="1"/>
    <col min="12015" max="12015" width="50.7109375" style="14" customWidth="1"/>
    <col min="12016" max="12016" width="17.140625" style="14" customWidth="1"/>
    <col min="12017" max="12269" width="9.140625" style="14"/>
    <col min="12270" max="12270" width="11.42578125" style="14" customWidth="1"/>
    <col min="12271" max="12271" width="50.7109375" style="14" customWidth="1"/>
    <col min="12272" max="12272" width="17.140625" style="14" customWidth="1"/>
    <col min="12273" max="12525" width="9.140625" style="14"/>
    <col min="12526" max="12526" width="11.42578125" style="14" customWidth="1"/>
    <col min="12527" max="12527" width="50.7109375" style="14" customWidth="1"/>
    <col min="12528" max="12528" width="17.140625" style="14" customWidth="1"/>
    <col min="12529" max="12781" width="9.140625" style="14"/>
    <col min="12782" max="12782" width="11.42578125" style="14" customWidth="1"/>
    <col min="12783" max="12783" width="50.7109375" style="14" customWidth="1"/>
    <col min="12784" max="12784" width="17.140625" style="14" customWidth="1"/>
    <col min="12785" max="13037" width="9.140625" style="14"/>
    <col min="13038" max="13038" width="11.42578125" style="14" customWidth="1"/>
    <col min="13039" max="13039" width="50.7109375" style="14" customWidth="1"/>
    <col min="13040" max="13040" width="17.140625" style="14" customWidth="1"/>
    <col min="13041" max="13293" width="9.140625" style="14"/>
    <col min="13294" max="13294" width="11.42578125" style="14" customWidth="1"/>
    <col min="13295" max="13295" width="50.7109375" style="14" customWidth="1"/>
    <col min="13296" max="13296" width="17.140625" style="14" customWidth="1"/>
    <col min="13297" max="13549" width="9.140625" style="14"/>
    <col min="13550" max="13550" width="11.42578125" style="14" customWidth="1"/>
    <col min="13551" max="13551" width="50.7109375" style="14" customWidth="1"/>
    <col min="13552" max="13552" width="17.140625" style="14" customWidth="1"/>
    <col min="13553" max="13805" width="9.140625" style="14"/>
    <col min="13806" max="13806" width="11.42578125" style="14" customWidth="1"/>
    <col min="13807" max="13807" width="50.7109375" style="14" customWidth="1"/>
    <col min="13808" max="13808" width="17.140625" style="14" customWidth="1"/>
    <col min="13809" max="14061" width="9.140625" style="14"/>
    <col min="14062" max="14062" width="11.42578125" style="14" customWidth="1"/>
    <col min="14063" max="14063" width="50.7109375" style="14" customWidth="1"/>
    <col min="14064" max="14064" width="17.140625" style="14" customWidth="1"/>
    <col min="14065" max="14317" width="9.140625" style="14"/>
    <col min="14318" max="14318" width="11.42578125" style="14" customWidth="1"/>
    <col min="14319" max="14319" width="50.7109375" style="14" customWidth="1"/>
    <col min="14320" max="14320" width="17.140625" style="14" customWidth="1"/>
    <col min="14321" max="14573" width="9.140625" style="14"/>
    <col min="14574" max="14574" width="11.42578125" style="14" customWidth="1"/>
    <col min="14575" max="14575" width="50.7109375" style="14" customWidth="1"/>
    <col min="14576" max="14576" width="17.140625" style="14" customWidth="1"/>
    <col min="14577" max="14829" width="9.140625" style="14"/>
    <col min="14830" max="14830" width="11.42578125" style="14" customWidth="1"/>
    <col min="14831" max="14831" width="50.7109375" style="14" customWidth="1"/>
    <col min="14832" max="14832" width="17.140625" style="14" customWidth="1"/>
    <col min="14833" max="15085" width="9.140625" style="14"/>
    <col min="15086" max="15086" width="11.42578125" style="14" customWidth="1"/>
    <col min="15087" max="15087" width="50.7109375" style="14" customWidth="1"/>
    <col min="15088" max="15088" width="17.140625" style="14" customWidth="1"/>
    <col min="15089" max="15341" width="9.140625" style="14"/>
    <col min="15342" max="15342" width="11.42578125" style="14" customWidth="1"/>
    <col min="15343" max="15343" width="50.7109375" style="14" customWidth="1"/>
    <col min="15344" max="15344" width="17.140625" style="14" customWidth="1"/>
    <col min="15345" max="15597" width="9.140625" style="14"/>
    <col min="15598" max="15598" width="11.42578125" style="14" customWidth="1"/>
    <col min="15599" max="15599" width="50.7109375" style="14" customWidth="1"/>
    <col min="15600" max="15600" width="17.140625" style="14" customWidth="1"/>
    <col min="15601" max="15853" width="9.140625" style="14"/>
    <col min="15854" max="15854" width="11.42578125" style="14" customWidth="1"/>
    <col min="15855" max="15855" width="50.7109375" style="14" customWidth="1"/>
    <col min="15856" max="15856" width="17.140625" style="14" customWidth="1"/>
    <col min="15857" max="16109" width="9.140625" style="14"/>
    <col min="16110" max="16110" width="11.42578125" style="14" customWidth="1"/>
    <col min="16111" max="16111" width="50.7109375" style="14" customWidth="1"/>
    <col min="16112" max="16112" width="17.140625" style="14" customWidth="1"/>
    <col min="16113" max="16384" width="9.140625" style="14"/>
  </cols>
  <sheetData>
    <row r="1" spans="1:2">
      <c r="A1" s="12" t="s">
        <v>89</v>
      </c>
      <c r="B1" s="60" t="s">
        <v>95</v>
      </c>
    </row>
    <row r="2" spans="1:2">
      <c r="A2" s="12" t="s">
        <v>94</v>
      </c>
    </row>
    <row r="3" spans="1:2">
      <c r="A3" s="12" t="s">
        <v>92</v>
      </c>
    </row>
    <row r="4" spans="1:2">
      <c r="A4" s="62"/>
      <c r="B4" s="63" t="s">
        <v>55</v>
      </c>
    </row>
    <row r="5" spans="1:2">
      <c r="A5" s="64" t="s">
        <v>59</v>
      </c>
      <c r="B5" s="65">
        <f>B8+B16+B24+B34+B39+B43+B45+B48</f>
        <v>63400596268</v>
      </c>
    </row>
    <row r="6" spans="1:2" ht="23.25" thickBot="1">
      <c r="A6" s="66"/>
      <c r="B6" s="67"/>
    </row>
    <row r="7" spans="1:2" ht="23.25" thickBot="1">
      <c r="A7" s="68" t="s">
        <v>130</v>
      </c>
      <c r="B7" s="69"/>
    </row>
    <row r="8" spans="1:2" ht="23.25" thickBot="1">
      <c r="A8" s="53" t="s">
        <v>280</v>
      </c>
      <c r="B8" s="70">
        <v>8003179822</v>
      </c>
    </row>
    <row r="9" spans="1:2" ht="23.25" thickBot="1">
      <c r="A9" s="55" t="s">
        <v>395</v>
      </c>
      <c r="B9" s="71">
        <v>3634787888</v>
      </c>
    </row>
    <row r="10" spans="1:2" ht="23.25" thickBot="1">
      <c r="A10" s="55" t="s">
        <v>396</v>
      </c>
      <c r="B10" s="71">
        <v>41004886</v>
      </c>
    </row>
    <row r="11" spans="1:2" ht="23.25" thickBot="1">
      <c r="A11" s="55" t="s">
        <v>397</v>
      </c>
      <c r="B11" s="71">
        <v>948049193</v>
      </c>
    </row>
    <row r="12" spans="1:2" ht="23.25" thickBot="1">
      <c r="A12" s="55" t="s">
        <v>398</v>
      </c>
      <c r="B12" s="71">
        <v>429402150</v>
      </c>
    </row>
    <row r="13" spans="1:2" ht="23.25" thickBot="1">
      <c r="A13" s="55" t="s">
        <v>399</v>
      </c>
      <c r="B13" s="71">
        <v>2024628806</v>
      </c>
    </row>
    <row r="14" spans="1:2" ht="23.25" thickBot="1">
      <c r="A14" s="55" t="s">
        <v>400</v>
      </c>
      <c r="B14" s="71">
        <v>782615675</v>
      </c>
    </row>
    <row r="15" spans="1:2" ht="23.25" thickBot="1">
      <c r="A15" s="55" t="s">
        <v>401</v>
      </c>
      <c r="B15" s="71">
        <v>142691223</v>
      </c>
    </row>
    <row r="16" spans="1:2" ht="23.25" thickBot="1">
      <c r="A16" s="53" t="s">
        <v>282</v>
      </c>
      <c r="B16" s="70">
        <v>185910684</v>
      </c>
    </row>
    <row r="17" spans="1:2" ht="23.25" thickBot="1">
      <c r="A17" s="55" t="s">
        <v>402</v>
      </c>
      <c r="B17" s="71">
        <v>27502499</v>
      </c>
    </row>
    <row r="18" spans="1:2" ht="23.25" thickBot="1">
      <c r="A18" s="55" t="s">
        <v>403</v>
      </c>
      <c r="B18" s="71">
        <v>80779916</v>
      </c>
    </row>
    <row r="19" spans="1:2" ht="23.25" thickBot="1">
      <c r="A19" s="55" t="s">
        <v>404</v>
      </c>
      <c r="B19" s="71">
        <v>4503534</v>
      </c>
    </row>
    <row r="20" spans="1:2" ht="23.25" thickBot="1">
      <c r="A20" s="55" t="s">
        <v>405</v>
      </c>
      <c r="B20" s="71">
        <v>7745714</v>
      </c>
    </row>
    <row r="21" spans="1:2" ht="23.25" thickBot="1">
      <c r="A21" s="55" t="s">
        <v>406</v>
      </c>
      <c r="B21" s="71">
        <v>62252885</v>
      </c>
    </row>
    <row r="22" spans="1:2" ht="23.25" thickBot="1">
      <c r="A22" s="55" t="s">
        <v>407</v>
      </c>
      <c r="B22" s="71">
        <v>608868</v>
      </c>
    </row>
    <row r="23" spans="1:2" ht="23.25" thickBot="1">
      <c r="A23" s="55" t="s">
        <v>408</v>
      </c>
      <c r="B23" s="71">
        <v>2517269</v>
      </c>
    </row>
    <row r="24" spans="1:2" ht="23.25" thickBot="1">
      <c r="A24" s="53" t="s">
        <v>409</v>
      </c>
      <c r="B24" s="70">
        <v>462404658</v>
      </c>
    </row>
    <row r="25" spans="1:2" ht="23.25" thickBot="1">
      <c r="A25" s="55" t="s">
        <v>410</v>
      </c>
      <c r="B25" s="71">
        <v>78008543</v>
      </c>
    </row>
    <row r="26" spans="1:2" ht="23.25" thickBot="1">
      <c r="A26" s="55" t="s">
        <v>411</v>
      </c>
      <c r="B26" s="71">
        <v>81925006</v>
      </c>
    </row>
    <row r="27" spans="1:2" ht="23.25" thickBot="1">
      <c r="A27" s="55" t="s">
        <v>412</v>
      </c>
      <c r="B27" s="71">
        <v>37028495</v>
      </c>
    </row>
    <row r="28" spans="1:2" ht="23.25" thickBot="1">
      <c r="A28" s="55" t="s">
        <v>413</v>
      </c>
      <c r="B28" s="71">
        <v>13464292</v>
      </c>
    </row>
    <row r="29" spans="1:2" ht="23.25" thickBot="1">
      <c r="A29" s="55" t="s">
        <v>414</v>
      </c>
      <c r="B29" s="71">
        <v>42949807</v>
      </c>
    </row>
    <row r="30" spans="1:2" ht="23.25" thickBot="1">
      <c r="A30" s="55" t="s">
        <v>415</v>
      </c>
      <c r="B30" s="71">
        <v>42356618</v>
      </c>
    </row>
    <row r="31" spans="1:2" ht="23.25" thickBot="1">
      <c r="A31" s="55" t="s">
        <v>416</v>
      </c>
      <c r="B31" s="71">
        <v>19599307</v>
      </c>
    </row>
    <row r="32" spans="1:2" ht="23.25" thickBot="1">
      <c r="A32" s="55" t="s">
        <v>417</v>
      </c>
      <c r="B32" s="71">
        <v>8882010</v>
      </c>
    </row>
    <row r="33" spans="1:2" ht="23.25" thickBot="1">
      <c r="A33" s="55" t="s">
        <v>418</v>
      </c>
      <c r="B33" s="71">
        <v>138190581</v>
      </c>
    </row>
    <row r="34" spans="1:2" ht="23.25" thickBot="1">
      <c r="A34" s="53" t="s">
        <v>284</v>
      </c>
      <c r="B34" s="70">
        <v>32019251909</v>
      </c>
    </row>
    <row r="35" spans="1:2" ht="23.25" thickBot="1">
      <c r="A35" s="55" t="s">
        <v>419</v>
      </c>
      <c r="B35" s="71">
        <v>31783789091</v>
      </c>
    </row>
    <row r="36" spans="1:2" ht="23.25" thickBot="1">
      <c r="A36" s="55" t="s">
        <v>420</v>
      </c>
      <c r="B36" s="71">
        <v>8370073</v>
      </c>
    </row>
    <row r="37" spans="1:2" ht="23.25" thickBot="1">
      <c r="A37" s="55" t="s">
        <v>421</v>
      </c>
      <c r="B37" s="71">
        <v>3593640</v>
      </c>
    </row>
    <row r="38" spans="1:2" ht="23.25" thickBot="1">
      <c r="A38" s="55" t="s">
        <v>422</v>
      </c>
      <c r="B38" s="71">
        <v>223499105</v>
      </c>
    </row>
    <row r="39" spans="1:2" ht="23.25" thickBot="1">
      <c r="A39" s="53" t="s">
        <v>423</v>
      </c>
      <c r="B39" s="70">
        <v>11119286396</v>
      </c>
    </row>
    <row r="40" spans="1:2" ht="23.25" thickBot="1">
      <c r="A40" s="55" t="s">
        <v>424</v>
      </c>
      <c r="B40" s="71">
        <v>7160084195</v>
      </c>
    </row>
    <row r="41" spans="1:2" ht="23.25" thickBot="1">
      <c r="A41" s="55" t="s">
        <v>425</v>
      </c>
      <c r="B41" s="71">
        <v>12500000</v>
      </c>
    </row>
    <row r="42" spans="1:2" ht="23.25" thickBot="1">
      <c r="A42" s="55" t="s">
        <v>426</v>
      </c>
      <c r="B42" s="71">
        <v>3946702201</v>
      </c>
    </row>
    <row r="43" spans="1:2" ht="23.25" thickBot="1">
      <c r="A43" s="53" t="s">
        <v>289</v>
      </c>
      <c r="B43" s="70">
        <v>6000000</v>
      </c>
    </row>
    <row r="44" spans="1:2" ht="23.25" thickBot="1">
      <c r="A44" s="55" t="s">
        <v>427</v>
      </c>
      <c r="B44" s="71">
        <v>6000000</v>
      </c>
    </row>
    <row r="45" spans="1:2" ht="23.25" thickBot="1">
      <c r="A45" s="53" t="s">
        <v>286</v>
      </c>
      <c r="B45" s="70">
        <v>11191350946</v>
      </c>
    </row>
    <row r="46" spans="1:2" ht="23.25" thickBot="1">
      <c r="A46" s="55" t="s">
        <v>428</v>
      </c>
      <c r="B46" s="71">
        <v>5752371209</v>
      </c>
    </row>
    <row r="47" spans="1:2" ht="23.25" thickBot="1">
      <c r="A47" s="55" t="s">
        <v>429</v>
      </c>
      <c r="B47" s="71">
        <v>5438979737</v>
      </c>
    </row>
    <row r="48" spans="1:2" ht="23.25" thickBot="1">
      <c r="A48" s="53" t="s">
        <v>430</v>
      </c>
      <c r="B48" s="70">
        <v>413211853</v>
      </c>
    </row>
    <row r="49" spans="1:2" ht="23.25" thickBot="1">
      <c r="A49" s="55" t="s">
        <v>431</v>
      </c>
      <c r="B49" s="71">
        <v>112220000</v>
      </c>
    </row>
    <row r="50" spans="1:2" ht="23.25" thickBot="1">
      <c r="A50" s="55" t="s">
        <v>432</v>
      </c>
      <c r="B50" s="71">
        <v>300991853</v>
      </c>
    </row>
  </sheetData>
  <mergeCells count="1">
    <mergeCell ref="A7:B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9" sqref="A19"/>
    </sheetView>
  </sheetViews>
  <sheetFormatPr baseColWidth="10" defaultColWidth="9.140625" defaultRowHeight="22.5"/>
  <cols>
    <col min="1" max="1" width="73.5703125" style="14" bestFit="1" customWidth="1"/>
    <col min="2" max="2" width="21.5703125" style="14" bestFit="1" customWidth="1"/>
    <col min="3" max="255" width="9.140625" style="14"/>
    <col min="256" max="256" width="11.42578125" style="14" customWidth="1"/>
    <col min="257" max="257" width="50.7109375" style="14" customWidth="1"/>
    <col min="258" max="258" width="17.140625" style="14" customWidth="1"/>
    <col min="259" max="511" width="9.140625" style="14"/>
    <col min="512" max="512" width="11.42578125" style="14" customWidth="1"/>
    <col min="513" max="513" width="50.7109375" style="14" customWidth="1"/>
    <col min="514" max="514" width="17.140625" style="14" customWidth="1"/>
    <col min="515" max="767" width="9.140625" style="14"/>
    <col min="768" max="768" width="11.42578125" style="14" customWidth="1"/>
    <col min="769" max="769" width="50.7109375" style="14" customWidth="1"/>
    <col min="770" max="770" width="17.140625" style="14" customWidth="1"/>
    <col min="771" max="1023" width="9.140625" style="14"/>
    <col min="1024" max="1024" width="11.42578125" style="14" customWidth="1"/>
    <col min="1025" max="1025" width="50.7109375" style="14" customWidth="1"/>
    <col min="1026" max="1026" width="17.140625" style="14" customWidth="1"/>
    <col min="1027" max="1279" width="9.140625" style="14"/>
    <col min="1280" max="1280" width="11.42578125" style="14" customWidth="1"/>
    <col min="1281" max="1281" width="50.7109375" style="14" customWidth="1"/>
    <col min="1282" max="1282" width="17.140625" style="14" customWidth="1"/>
    <col min="1283" max="1535" width="9.140625" style="14"/>
    <col min="1536" max="1536" width="11.42578125" style="14" customWidth="1"/>
    <col min="1537" max="1537" width="50.7109375" style="14" customWidth="1"/>
    <col min="1538" max="1538" width="17.140625" style="14" customWidth="1"/>
    <col min="1539" max="1791" width="9.140625" style="14"/>
    <col min="1792" max="1792" width="11.42578125" style="14" customWidth="1"/>
    <col min="1793" max="1793" width="50.7109375" style="14" customWidth="1"/>
    <col min="1794" max="1794" width="17.140625" style="14" customWidth="1"/>
    <col min="1795" max="2047" width="9.140625" style="14"/>
    <col min="2048" max="2048" width="11.42578125" style="14" customWidth="1"/>
    <col min="2049" max="2049" width="50.7109375" style="14" customWidth="1"/>
    <col min="2050" max="2050" width="17.140625" style="14" customWidth="1"/>
    <col min="2051" max="2303" width="9.140625" style="14"/>
    <col min="2304" max="2304" width="11.42578125" style="14" customWidth="1"/>
    <col min="2305" max="2305" width="50.7109375" style="14" customWidth="1"/>
    <col min="2306" max="2306" width="17.140625" style="14" customWidth="1"/>
    <col min="2307" max="2559" width="9.140625" style="14"/>
    <col min="2560" max="2560" width="11.42578125" style="14" customWidth="1"/>
    <col min="2561" max="2561" width="50.7109375" style="14" customWidth="1"/>
    <col min="2562" max="2562" width="17.140625" style="14" customWidth="1"/>
    <col min="2563" max="2815" width="9.140625" style="14"/>
    <col min="2816" max="2816" width="11.42578125" style="14" customWidth="1"/>
    <col min="2817" max="2817" width="50.7109375" style="14" customWidth="1"/>
    <col min="2818" max="2818" width="17.140625" style="14" customWidth="1"/>
    <col min="2819" max="3071" width="9.140625" style="14"/>
    <col min="3072" max="3072" width="11.42578125" style="14" customWidth="1"/>
    <col min="3073" max="3073" width="50.7109375" style="14" customWidth="1"/>
    <col min="3074" max="3074" width="17.140625" style="14" customWidth="1"/>
    <col min="3075" max="3327" width="9.140625" style="14"/>
    <col min="3328" max="3328" width="11.42578125" style="14" customWidth="1"/>
    <col min="3329" max="3329" width="50.7109375" style="14" customWidth="1"/>
    <col min="3330" max="3330" width="17.140625" style="14" customWidth="1"/>
    <col min="3331" max="3583" width="9.140625" style="14"/>
    <col min="3584" max="3584" width="11.42578125" style="14" customWidth="1"/>
    <col min="3585" max="3585" width="50.7109375" style="14" customWidth="1"/>
    <col min="3586" max="3586" width="17.140625" style="14" customWidth="1"/>
    <col min="3587" max="3839" width="9.140625" style="14"/>
    <col min="3840" max="3840" width="11.42578125" style="14" customWidth="1"/>
    <col min="3841" max="3841" width="50.7109375" style="14" customWidth="1"/>
    <col min="3842" max="3842" width="17.140625" style="14" customWidth="1"/>
    <col min="3843" max="4095" width="9.140625" style="14"/>
    <col min="4096" max="4096" width="11.42578125" style="14" customWidth="1"/>
    <col min="4097" max="4097" width="50.7109375" style="14" customWidth="1"/>
    <col min="4098" max="4098" width="17.140625" style="14" customWidth="1"/>
    <col min="4099" max="4351" width="9.140625" style="14"/>
    <col min="4352" max="4352" width="11.42578125" style="14" customWidth="1"/>
    <col min="4353" max="4353" width="50.7109375" style="14" customWidth="1"/>
    <col min="4354" max="4354" width="17.140625" style="14" customWidth="1"/>
    <col min="4355" max="4607" width="9.140625" style="14"/>
    <col min="4608" max="4608" width="11.42578125" style="14" customWidth="1"/>
    <col min="4609" max="4609" width="50.7109375" style="14" customWidth="1"/>
    <col min="4610" max="4610" width="17.140625" style="14" customWidth="1"/>
    <col min="4611" max="4863" width="9.140625" style="14"/>
    <col min="4864" max="4864" width="11.42578125" style="14" customWidth="1"/>
    <col min="4865" max="4865" width="50.7109375" style="14" customWidth="1"/>
    <col min="4866" max="4866" width="17.140625" style="14" customWidth="1"/>
    <col min="4867" max="5119" width="9.140625" style="14"/>
    <col min="5120" max="5120" width="11.42578125" style="14" customWidth="1"/>
    <col min="5121" max="5121" width="50.7109375" style="14" customWidth="1"/>
    <col min="5122" max="5122" width="17.140625" style="14" customWidth="1"/>
    <col min="5123" max="5375" width="9.140625" style="14"/>
    <col min="5376" max="5376" width="11.42578125" style="14" customWidth="1"/>
    <col min="5377" max="5377" width="50.7109375" style="14" customWidth="1"/>
    <col min="5378" max="5378" width="17.140625" style="14" customWidth="1"/>
    <col min="5379" max="5631" width="9.140625" style="14"/>
    <col min="5632" max="5632" width="11.42578125" style="14" customWidth="1"/>
    <col min="5633" max="5633" width="50.7109375" style="14" customWidth="1"/>
    <col min="5634" max="5634" width="17.140625" style="14" customWidth="1"/>
    <col min="5635" max="5887" width="9.140625" style="14"/>
    <col min="5888" max="5888" width="11.42578125" style="14" customWidth="1"/>
    <col min="5889" max="5889" width="50.7109375" style="14" customWidth="1"/>
    <col min="5890" max="5890" width="17.140625" style="14" customWidth="1"/>
    <col min="5891" max="6143" width="9.140625" style="14"/>
    <col min="6144" max="6144" width="11.42578125" style="14" customWidth="1"/>
    <col min="6145" max="6145" width="50.7109375" style="14" customWidth="1"/>
    <col min="6146" max="6146" width="17.140625" style="14" customWidth="1"/>
    <col min="6147" max="6399" width="9.140625" style="14"/>
    <col min="6400" max="6400" width="11.42578125" style="14" customWidth="1"/>
    <col min="6401" max="6401" width="50.7109375" style="14" customWidth="1"/>
    <col min="6402" max="6402" width="17.140625" style="14" customWidth="1"/>
    <col min="6403" max="6655" width="9.140625" style="14"/>
    <col min="6656" max="6656" width="11.42578125" style="14" customWidth="1"/>
    <col min="6657" max="6657" width="50.7109375" style="14" customWidth="1"/>
    <col min="6658" max="6658" width="17.140625" style="14" customWidth="1"/>
    <col min="6659" max="6911" width="9.140625" style="14"/>
    <col min="6912" max="6912" width="11.42578125" style="14" customWidth="1"/>
    <col min="6913" max="6913" width="50.7109375" style="14" customWidth="1"/>
    <col min="6914" max="6914" width="17.140625" style="14" customWidth="1"/>
    <col min="6915" max="7167" width="9.140625" style="14"/>
    <col min="7168" max="7168" width="11.42578125" style="14" customWidth="1"/>
    <col min="7169" max="7169" width="50.7109375" style="14" customWidth="1"/>
    <col min="7170" max="7170" width="17.140625" style="14" customWidth="1"/>
    <col min="7171" max="7423" width="9.140625" style="14"/>
    <col min="7424" max="7424" width="11.42578125" style="14" customWidth="1"/>
    <col min="7425" max="7425" width="50.7109375" style="14" customWidth="1"/>
    <col min="7426" max="7426" width="17.140625" style="14" customWidth="1"/>
    <col min="7427" max="7679" width="9.140625" style="14"/>
    <col min="7680" max="7680" width="11.42578125" style="14" customWidth="1"/>
    <col min="7681" max="7681" width="50.7109375" style="14" customWidth="1"/>
    <col min="7682" max="7682" width="17.140625" style="14" customWidth="1"/>
    <col min="7683" max="7935" width="9.140625" style="14"/>
    <col min="7936" max="7936" width="11.42578125" style="14" customWidth="1"/>
    <col min="7937" max="7937" width="50.7109375" style="14" customWidth="1"/>
    <col min="7938" max="7938" width="17.140625" style="14" customWidth="1"/>
    <col min="7939" max="8191" width="9.140625" style="14"/>
    <col min="8192" max="8192" width="11.42578125" style="14" customWidth="1"/>
    <col min="8193" max="8193" width="50.7109375" style="14" customWidth="1"/>
    <col min="8194" max="8194" width="17.140625" style="14" customWidth="1"/>
    <col min="8195" max="8447" width="9.140625" style="14"/>
    <col min="8448" max="8448" width="11.42578125" style="14" customWidth="1"/>
    <col min="8449" max="8449" width="50.7109375" style="14" customWidth="1"/>
    <col min="8450" max="8450" width="17.140625" style="14" customWidth="1"/>
    <col min="8451" max="8703" width="9.140625" style="14"/>
    <col min="8704" max="8704" width="11.42578125" style="14" customWidth="1"/>
    <col min="8705" max="8705" width="50.7109375" style="14" customWidth="1"/>
    <col min="8706" max="8706" width="17.140625" style="14" customWidth="1"/>
    <col min="8707" max="8959" width="9.140625" style="14"/>
    <col min="8960" max="8960" width="11.42578125" style="14" customWidth="1"/>
    <col min="8961" max="8961" width="50.7109375" style="14" customWidth="1"/>
    <col min="8962" max="8962" width="17.140625" style="14" customWidth="1"/>
    <col min="8963" max="9215" width="9.140625" style="14"/>
    <col min="9216" max="9216" width="11.42578125" style="14" customWidth="1"/>
    <col min="9217" max="9217" width="50.7109375" style="14" customWidth="1"/>
    <col min="9218" max="9218" width="17.140625" style="14" customWidth="1"/>
    <col min="9219" max="9471" width="9.140625" style="14"/>
    <col min="9472" max="9472" width="11.42578125" style="14" customWidth="1"/>
    <col min="9473" max="9473" width="50.7109375" style="14" customWidth="1"/>
    <col min="9474" max="9474" width="17.140625" style="14" customWidth="1"/>
    <col min="9475" max="9727" width="9.140625" style="14"/>
    <col min="9728" max="9728" width="11.42578125" style="14" customWidth="1"/>
    <col min="9729" max="9729" width="50.7109375" style="14" customWidth="1"/>
    <col min="9730" max="9730" width="17.140625" style="14" customWidth="1"/>
    <col min="9731" max="9983" width="9.140625" style="14"/>
    <col min="9984" max="9984" width="11.42578125" style="14" customWidth="1"/>
    <col min="9985" max="9985" width="50.7109375" style="14" customWidth="1"/>
    <col min="9986" max="9986" width="17.140625" style="14" customWidth="1"/>
    <col min="9987" max="10239" width="9.140625" style="14"/>
    <col min="10240" max="10240" width="11.42578125" style="14" customWidth="1"/>
    <col min="10241" max="10241" width="50.7109375" style="14" customWidth="1"/>
    <col min="10242" max="10242" width="17.140625" style="14" customWidth="1"/>
    <col min="10243" max="10495" width="9.140625" style="14"/>
    <col min="10496" max="10496" width="11.42578125" style="14" customWidth="1"/>
    <col min="10497" max="10497" width="50.7109375" style="14" customWidth="1"/>
    <col min="10498" max="10498" width="17.140625" style="14" customWidth="1"/>
    <col min="10499" max="10751" width="9.140625" style="14"/>
    <col min="10752" max="10752" width="11.42578125" style="14" customWidth="1"/>
    <col min="10753" max="10753" width="50.7109375" style="14" customWidth="1"/>
    <col min="10754" max="10754" width="17.140625" style="14" customWidth="1"/>
    <col min="10755" max="11007" width="9.140625" style="14"/>
    <col min="11008" max="11008" width="11.42578125" style="14" customWidth="1"/>
    <col min="11009" max="11009" width="50.7109375" style="14" customWidth="1"/>
    <col min="11010" max="11010" width="17.140625" style="14" customWidth="1"/>
    <col min="11011" max="11263" width="9.140625" style="14"/>
    <col min="11264" max="11264" width="11.42578125" style="14" customWidth="1"/>
    <col min="11265" max="11265" width="50.7109375" style="14" customWidth="1"/>
    <col min="11266" max="11266" width="17.140625" style="14" customWidth="1"/>
    <col min="11267" max="11519" width="9.140625" style="14"/>
    <col min="11520" max="11520" width="11.42578125" style="14" customWidth="1"/>
    <col min="11521" max="11521" width="50.7109375" style="14" customWidth="1"/>
    <col min="11522" max="11522" width="17.140625" style="14" customWidth="1"/>
    <col min="11523" max="11775" width="9.140625" style="14"/>
    <col min="11776" max="11776" width="11.42578125" style="14" customWidth="1"/>
    <col min="11777" max="11777" width="50.7109375" style="14" customWidth="1"/>
    <col min="11778" max="11778" width="17.140625" style="14" customWidth="1"/>
    <col min="11779" max="12031" width="9.140625" style="14"/>
    <col min="12032" max="12032" width="11.42578125" style="14" customWidth="1"/>
    <col min="12033" max="12033" width="50.7109375" style="14" customWidth="1"/>
    <col min="12034" max="12034" width="17.140625" style="14" customWidth="1"/>
    <col min="12035" max="12287" width="9.140625" style="14"/>
    <col min="12288" max="12288" width="11.42578125" style="14" customWidth="1"/>
    <col min="12289" max="12289" width="50.7109375" style="14" customWidth="1"/>
    <col min="12290" max="12290" width="17.140625" style="14" customWidth="1"/>
    <col min="12291" max="12543" width="9.140625" style="14"/>
    <col min="12544" max="12544" width="11.42578125" style="14" customWidth="1"/>
    <col min="12545" max="12545" width="50.7109375" style="14" customWidth="1"/>
    <col min="12546" max="12546" width="17.140625" style="14" customWidth="1"/>
    <col min="12547" max="12799" width="9.140625" style="14"/>
    <col min="12800" max="12800" width="11.42578125" style="14" customWidth="1"/>
    <col min="12801" max="12801" width="50.7109375" style="14" customWidth="1"/>
    <col min="12802" max="12802" width="17.140625" style="14" customWidth="1"/>
    <col min="12803" max="13055" width="9.140625" style="14"/>
    <col min="13056" max="13056" width="11.42578125" style="14" customWidth="1"/>
    <col min="13057" max="13057" width="50.7109375" style="14" customWidth="1"/>
    <col min="13058" max="13058" width="17.140625" style="14" customWidth="1"/>
    <col min="13059" max="13311" width="9.140625" style="14"/>
    <col min="13312" max="13312" width="11.42578125" style="14" customWidth="1"/>
    <col min="13313" max="13313" width="50.7109375" style="14" customWidth="1"/>
    <col min="13314" max="13314" width="17.140625" style="14" customWidth="1"/>
    <col min="13315" max="13567" width="9.140625" style="14"/>
    <col min="13568" max="13568" width="11.42578125" style="14" customWidth="1"/>
    <col min="13569" max="13569" width="50.7109375" style="14" customWidth="1"/>
    <col min="13570" max="13570" width="17.140625" style="14" customWidth="1"/>
    <col min="13571" max="13823" width="9.140625" style="14"/>
    <col min="13824" max="13824" width="11.42578125" style="14" customWidth="1"/>
    <col min="13825" max="13825" width="50.7109375" style="14" customWidth="1"/>
    <col min="13826" max="13826" width="17.140625" style="14" customWidth="1"/>
    <col min="13827" max="14079" width="9.140625" style="14"/>
    <col min="14080" max="14080" width="11.42578125" style="14" customWidth="1"/>
    <col min="14081" max="14081" width="50.7109375" style="14" customWidth="1"/>
    <col min="14082" max="14082" width="17.140625" style="14" customWidth="1"/>
    <col min="14083" max="14335" width="9.140625" style="14"/>
    <col min="14336" max="14336" width="11.42578125" style="14" customWidth="1"/>
    <col min="14337" max="14337" width="50.7109375" style="14" customWidth="1"/>
    <col min="14338" max="14338" width="17.140625" style="14" customWidth="1"/>
    <col min="14339" max="14591" width="9.140625" style="14"/>
    <col min="14592" max="14592" width="11.42578125" style="14" customWidth="1"/>
    <col min="14593" max="14593" width="50.7109375" style="14" customWidth="1"/>
    <col min="14594" max="14594" width="17.140625" style="14" customWidth="1"/>
    <col min="14595" max="14847" width="9.140625" style="14"/>
    <col min="14848" max="14848" width="11.42578125" style="14" customWidth="1"/>
    <col min="14849" max="14849" width="50.7109375" style="14" customWidth="1"/>
    <col min="14850" max="14850" width="17.140625" style="14" customWidth="1"/>
    <col min="14851" max="15103" width="9.140625" style="14"/>
    <col min="15104" max="15104" width="11.42578125" style="14" customWidth="1"/>
    <col min="15105" max="15105" width="50.7109375" style="14" customWidth="1"/>
    <col min="15106" max="15106" width="17.140625" style="14" customWidth="1"/>
    <col min="15107" max="15359" width="9.140625" style="14"/>
    <col min="15360" max="15360" width="11.42578125" style="14" customWidth="1"/>
    <col min="15361" max="15361" width="50.7109375" style="14" customWidth="1"/>
    <col min="15362" max="15362" width="17.140625" style="14" customWidth="1"/>
    <col min="15363" max="15615" width="9.140625" style="14"/>
    <col min="15616" max="15616" width="11.42578125" style="14" customWidth="1"/>
    <col min="15617" max="15617" width="50.7109375" style="14" customWidth="1"/>
    <col min="15618" max="15618" width="17.140625" style="14" customWidth="1"/>
    <col min="15619" max="15871" width="9.140625" style="14"/>
    <col min="15872" max="15872" width="11.42578125" style="14" customWidth="1"/>
    <col min="15873" max="15873" width="50.7109375" style="14" customWidth="1"/>
    <col min="15874" max="15874" width="17.140625" style="14" customWidth="1"/>
    <col min="15875" max="16127" width="9.140625" style="14"/>
    <col min="16128" max="16128" width="11.42578125" style="14" customWidth="1"/>
    <col min="16129" max="16129" width="50.7109375" style="14" customWidth="1"/>
    <col min="16130" max="16130" width="17.140625" style="14" customWidth="1"/>
    <col min="16131" max="16384" width="9.140625" style="14"/>
  </cols>
  <sheetData>
    <row r="1" spans="1:2">
      <c r="A1" s="12" t="s">
        <v>89</v>
      </c>
      <c r="B1" s="60" t="s">
        <v>96</v>
      </c>
    </row>
    <row r="2" spans="1:2">
      <c r="A2" s="12" t="s">
        <v>97</v>
      </c>
      <c r="B2" s="61"/>
    </row>
    <row r="3" spans="1:2">
      <c r="A3" s="12" t="s">
        <v>92</v>
      </c>
      <c r="B3" s="61"/>
    </row>
    <row r="4" spans="1:2" ht="18" customHeight="1" thickBot="1">
      <c r="A4" s="62"/>
      <c r="B4" s="63" t="s">
        <v>55</v>
      </c>
    </row>
    <row r="5" spans="1:2" ht="23.25" thickBot="1">
      <c r="A5" s="72" t="s">
        <v>59</v>
      </c>
      <c r="B5" s="73">
        <f>SUM(B8:B11)</f>
        <v>63400596268</v>
      </c>
    </row>
    <row r="6" spans="1:2" ht="23.25" thickBot="1">
      <c r="A6" s="74"/>
      <c r="B6" s="75"/>
    </row>
    <row r="7" spans="1:2" ht="23.25" thickBot="1">
      <c r="A7" s="68" t="s">
        <v>98</v>
      </c>
      <c r="B7" s="69"/>
    </row>
    <row r="8" spans="1:2" ht="23.25" thickBot="1">
      <c r="A8" s="55" t="s">
        <v>99</v>
      </c>
      <c r="B8" s="71">
        <v>8651495164</v>
      </c>
    </row>
    <row r="9" spans="1:2" ht="23.25" thickBot="1">
      <c r="A9" s="55" t="s">
        <v>100</v>
      </c>
      <c r="B9" s="71">
        <v>43144538305</v>
      </c>
    </row>
    <row r="10" spans="1:2" ht="23.25" thickBot="1">
      <c r="A10" s="55" t="s">
        <v>132</v>
      </c>
      <c r="B10" s="71">
        <v>413211853</v>
      </c>
    </row>
    <row r="11" spans="1:2" ht="23.25" thickBot="1">
      <c r="A11" s="55" t="s">
        <v>101</v>
      </c>
      <c r="B11" s="71">
        <v>11191350946</v>
      </c>
    </row>
    <row r="12" spans="1:2">
      <c r="A12" s="76"/>
      <c r="B12" s="25"/>
    </row>
  </sheetData>
  <mergeCells count="1">
    <mergeCell ref="A7:B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21" sqref="C21"/>
    </sheetView>
  </sheetViews>
  <sheetFormatPr baseColWidth="10" defaultColWidth="11.42578125" defaultRowHeight="22.5"/>
  <cols>
    <col min="1" max="1" width="84.5703125" style="77" bestFit="1" customWidth="1"/>
    <col min="2" max="2" width="20.5703125" style="77" bestFit="1" customWidth="1"/>
    <col min="3" max="3" width="13.85546875" style="77" bestFit="1" customWidth="1"/>
    <col min="4" max="16384" width="11.42578125" style="77"/>
  </cols>
  <sheetData>
    <row r="1" spans="1:3">
      <c r="A1" s="167"/>
      <c r="B1" s="168" t="s">
        <v>553</v>
      </c>
    </row>
    <row r="2" spans="1:3">
      <c r="A2" s="167" t="s">
        <v>89</v>
      </c>
      <c r="B2" s="169"/>
    </row>
    <row r="3" spans="1:3">
      <c r="A3" s="167" t="s">
        <v>552</v>
      </c>
      <c r="B3" s="169"/>
    </row>
    <row r="4" spans="1:3">
      <c r="A4" s="167" t="s">
        <v>92</v>
      </c>
      <c r="B4" s="169"/>
    </row>
    <row r="5" spans="1:3">
      <c r="A5" s="80" t="s">
        <v>76</v>
      </c>
      <c r="B5" s="79">
        <v>31756972094</v>
      </c>
    </row>
    <row r="6" spans="1:3">
      <c r="A6" s="81" t="s">
        <v>433</v>
      </c>
      <c r="B6" s="82">
        <v>4694500253</v>
      </c>
      <c r="C6" s="83"/>
    </row>
    <row r="7" spans="1:3">
      <c r="A7" s="81" t="s">
        <v>434</v>
      </c>
      <c r="B7" s="82">
        <v>1121712473</v>
      </c>
      <c r="C7" s="83"/>
    </row>
    <row r="8" spans="1:3">
      <c r="A8" s="81" t="s">
        <v>435</v>
      </c>
      <c r="B8" s="82">
        <v>20034945604</v>
      </c>
      <c r="C8" s="83"/>
    </row>
    <row r="9" spans="1:3">
      <c r="A9" s="81" t="s">
        <v>436</v>
      </c>
      <c r="B9" s="82">
        <v>5905813764</v>
      </c>
      <c r="C9" s="83"/>
    </row>
    <row r="10" spans="1:3">
      <c r="A10" s="84" t="s">
        <v>77</v>
      </c>
      <c r="B10" s="85">
        <v>31643624174</v>
      </c>
    </row>
    <row r="11" spans="1:3">
      <c r="A11" s="81" t="s">
        <v>435</v>
      </c>
      <c r="B11" s="82">
        <v>26197302470</v>
      </c>
      <c r="C11" s="83"/>
    </row>
    <row r="12" spans="1:3">
      <c r="A12" s="81" t="s">
        <v>436</v>
      </c>
      <c r="B12" s="82">
        <v>5446321704</v>
      </c>
      <c r="C12" s="8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9"/>
  <sheetViews>
    <sheetView workbookViewId="0">
      <selection activeCell="B2" sqref="B2"/>
    </sheetView>
  </sheetViews>
  <sheetFormatPr baseColWidth="10" defaultRowHeight="22.5"/>
  <cols>
    <col min="1" max="1" width="112.85546875" style="25" bestFit="1" customWidth="1"/>
    <col min="2" max="2" width="20.5703125" style="25" bestFit="1" customWidth="1"/>
    <col min="3" max="16384" width="11.42578125" style="25"/>
  </cols>
  <sheetData>
    <row r="1" spans="1:2">
      <c r="A1" s="167"/>
      <c r="B1" s="168" t="s">
        <v>551</v>
      </c>
    </row>
    <row r="2" spans="1:2">
      <c r="A2" s="167" t="s">
        <v>89</v>
      </c>
      <c r="B2" s="169"/>
    </row>
    <row r="3" spans="1:2">
      <c r="A3" s="167" t="s">
        <v>549</v>
      </c>
      <c r="B3" s="169"/>
    </row>
    <row r="4" spans="1:2">
      <c r="A4" s="167" t="s">
        <v>550</v>
      </c>
      <c r="B4" s="169"/>
    </row>
    <row r="5" spans="1:2">
      <c r="A5" s="167" t="s">
        <v>92</v>
      </c>
      <c r="B5" s="170"/>
    </row>
    <row r="8" spans="1:2" ht="45">
      <c r="A8" s="86"/>
      <c r="B8" s="24" t="s">
        <v>55</v>
      </c>
    </row>
    <row r="9" spans="1:2">
      <c r="A9" s="26" t="s">
        <v>59</v>
      </c>
      <c r="B9" s="38">
        <v>63400596268</v>
      </c>
    </row>
    <row r="10" spans="1:2">
      <c r="A10" s="23"/>
      <c r="B10" s="23"/>
    </row>
    <row r="11" spans="1:2">
      <c r="A11" s="28" t="s">
        <v>78</v>
      </c>
      <c r="B11" s="29"/>
    </row>
    <row r="12" spans="1:2">
      <c r="A12" s="30" t="s">
        <v>133</v>
      </c>
      <c r="B12" s="31">
        <v>32397923252</v>
      </c>
    </row>
    <row r="13" spans="1:2">
      <c r="A13" s="32" t="s">
        <v>134</v>
      </c>
      <c r="B13" s="33">
        <v>8370073</v>
      </c>
    </row>
    <row r="14" spans="1:2">
      <c r="A14" s="34" t="s">
        <v>135</v>
      </c>
      <c r="B14" s="35">
        <v>8370073</v>
      </c>
    </row>
    <row r="15" spans="1:2">
      <c r="A15" s="32" t="s">
        <v>136</v>
      </c>
      <c r="B15" s="33">
        <v>1248075712</v>
      </c>
    </row>
    <row r="16" spans="1:2">
      <c r="A16" s="34" t="s">
        <v>137</v>
      </c>
      <c r="B16" s="35">
        <v>35000000</v>
      </c>
    </row>
    <row r="17" spans="1:2">
      <c r="A17" s="34" t="s">
        <v>138</v>
      </c>
      <c r="B17" s="35">
        <v>26248177</v>
      </c>
    </row>
    <row r="18" spans="1:2">
      <c r="A18" s="34" t="s">
        <v>139</v>
      </c>
      <c r="B18" s="35">
        <v>1186827535</v>
      </c>
    </row>
    <row r="19" spans="1:2">
      <c r="A19" s="32" t="s">
        <v>140</v>
      </c>
      <c r="B19" s="33">
        <v>23748624924</v>
      </c>
    </row>
    <row r="20" spans="1:2">
      <c r="A20" s="34" t="s">
        <v>141</v>
      </c>
      <c r="B20" s="35">
        <v>2329330689</v>
      </c>
    </row>
    <row r="21" spans="1:2">
      <c r="A21" s="34" t="s">
        <v>142</v>
      </c>
      <c r="B21" s="35">
        <v>15997070035</v>
      </c>
    </row>
    <row r="22" spans="1:2">
      <c r="A22" s="34" t="s">
        <v>143</v>
      </c>
      <c r="B22" s="35">
        <v>37306591</v>
      </c>
    </row>
    <row r="23" spans="1:2">
      <c r="A23" s="34" t="s">
        <v>144</v>
      </c>
      <c r="B23" s="35">
        <v>830667381</v>
      </c>
    </row>
    <row r="24" spans="1:2">
      <c r="A24" s="34" t="s">
        <v>145</v>
      </c>
      <c r="B24" s="35">
        <v>16878523</v>
      </c>
    </row>
    <row r="25" spans="1:2">
      <c r="A25" s="34" t="s">
        <v>146</v>
      </c>
      <c r="B25" s="35">
        <v>286201254</v>
      </c>
    </row>
    <row r="26" spans="1:2">
      <c r="A26" s="34" t="s">
        <v>147</v>
      </c>
      <c r="B26" s="35">
        <v>52120597</v>
      </c>
    </row>
    <row r="27" spans="1:2">
      <c r="A27" s="34" t="s">
        <v>148</v>
      </c>
      <c r="B27" s="35">
        <v>16096555</v>
      </c>
    </row>
    <row r="28" spans="1:2">
      <c r="A28" s="34" t="s">
        <v>149</v>
      </c>
      <c r="B28" s="35">
        <v>22867450</v>
      </c>
    </row>
    <row r="29" spans="1:2">
      <c r="A29" s="34" t="s">
        <v>150</v>
      </c>
      <c r="B29" s="35">
        <v>50701816</v>
      </c>
    </row>
    <row r="30" spans="1:2">
      <c r="A30" s="34" t="s">
        <v>151</v>
      </c>
      <c r="B30" s="35">
        <v>103146499</v>
      </c>
    </row>
    <row r="31" spans="1:2">
      <c r="A31" s="34" t="s">
        <v>152</v>
      </c>
      <c r="B31" s="35">
        <v>45638000</v>
      </c>
    </row>
    <row r="32" spans="1:2">
      <c r="A32" s="34" t="s">
        <v>153</v>
      </c>
      <c r="B32" s="35">
        <v>148869287</v>
      </c>
    </row>
    <row r="33" spans="1:2">
      <c r="A33" s="34" t="s">
        <v>154</v>
      </c>
      <c r="B33" s="35">
        <v>68423840</v>
      </c>
    </row>
    <row r="34" spans="1:2">
      <c r="A34" s="34" t="s">
        <v>155</v>
      </c>
      <c r="B34" s="35">
        <v>2703112919</v>
      </c>
    </row>
    <row r="35" spans="1:2">
      <c r="A35" s="34" t="s">
        <v>156</v>
      </c>
      <c r="B35" s="35">
        <v>217922823</v>
      </c>
    </row>
    <row r="36" spans="1:2">
      <c r="A36" s="34" t="s">
        <v>157</v>
      </c>
      <c r="B36" s="35">
        <v>5230154</v>
      </c>
    </row>
    <row r="37" spans="1:2">
      <c r="A37" s="34" t="s">
        <v>158</v>
      </c>
      <c r="B37" s="35">
        <v>405237470</v>
      </c>
    </row>
    <row r="38" spans="1:2">
      <c r="A38" s="34" t="s">
        <v>159</v>
      </c>
      <c r="B38" s="35">
        <v>15436420</v>
      </c>
    </row>
    <row r="39" spans="1:2">
      <c r="A39" s="34" t="s">
        <v>160</v>
      </c>
      <c r="B39" s="35">
        <v>2531782</v>
      </c>
    </row>
    <row r="40" spans="1:2">
      <c r="A40" s="34" t="s">
        <v>161</v>
      </c>
      <c r="B40" s="35">
        <v>27159291</v>
      </c>
    </row>
    <row r="41" spans="1:2">
      <c r="A41" s="34" t="s">
        <v>162</v>
      </c>
      <c r="B41" s="35">
        <v>4875197</v>
      </c>
    </row>
    <row r="42" spans="1:2">
      <c r="A42" s="34" t="s">
        <v>163</v>
      </c>
      <c r="B42" s="35">
        <v>1664960</v>
      </c>
    </row>
    <row r="43" spans="1:2">
      <c r="A43" s="34" t="s">
        <v>164</v>
      </c>
      <c r="B43" s="35">
        <v>5297193</v>
      </c>
    </row>
    <row r="44" spans="1:2">
      <c r="A44" s="34" t="s">
        <v>165</v>
      </c>
      <c r="B44" s="35">
        <v>20009712</v>
      </c>
    </row>
    <row r="45" spans="1:2">
      <c r="A45" s="34" t="s">
        <v>166</v>
      </c>
      <c r="B45" s="35">
        <v>30000000</v>
      </c>
    </row>
    <row r="46" spans="1:2">
      <c r="A46" s="34" t="s">
        <v>167</v>
      </c>
      <c r="B46" s="35">
        <v>12911713</v>
      </c>
    </row>
    <row r="47" spans="1:2">
      <c r="A47" s="34" t="s">
        <v>168</v>
      </c>
      <c r="B47" s="35">
        <v>3195308</v>
      </c>
    </row>
    <row r="48" spans="1:2">
      <c r="A48" s="34" t="s">
        <v>169</v>
      </c>
      <c r="B48" s="35">
        <v>4842973</v>
      </c>
    </row>
    <row r="49" spans="1:2">
      <c r="A49" s="34" t="s">
        <v>170</v>
      </c>
      <c r="B49" s="35">
        <v>4856736</v>
      </c>
    </row>
    <row r="50" spans="1:2">
      <c r="A50" s="34" t="s">
        <v>171</v>
      </c>
      <c r="B50" s="35">
        <v>5635136</v>
      </c>
    </row>
    <row r="51" spans="1:2">
      <c r="A51" s="34" t="s">
        <v>172</v>
      </c>
      <c r="B51" s="35">
        <v>6000000</v>
      </c>
    </row>
    <row r="52" spans="1:2">
      <c r="A52" s="34" t="s">
        <v>173</v>
      </c>
      <c r="B52" s="35">
        <v>127327787</v>
      </c>
    </row>
    <row r="53" spans="1:2">
      <c r="A53" s="34" t="s">
        <v>174</v>
      </c>
      <c r="B53" s="35">
        <v>140058832</v>
      </c>
    </row>
    <row r="54" spans="1:2">
      <c r="A54" s="32" t="s">
        <v>175</v>
      </c>
      <c r="B54" s="33">
        <v>2547891958</v>
      </c>
    </row>
    <row r="55" spans="1:2">
      <c r="A55" s="34" t="s">
        <v>176</v>
      </c>
      <c r="B55" s="35">
        <v>2345451625</v>
      </c>
    </row>
    <row r="56" spans="1:2">
      <c r="A56" s="34" t="s">
        <v>177</v>
      </c>
      <c r="B56" s="35">
        <v>13669013</v>
      </c>
    </row>
    <row r="57" spans="1:2">
      <c r="A57" s="34" t="s">
        <v>178</v>
      </c>
      <c r="B57" s="35">
        <v>33017454</v>
      </c>
    </row>
    <row r="58" spans="1:2">
      <c r="A58" s="34" t="s">
        <v>179</v>
      </c>
      <c r="B58" s="35">
        <v>20477775</v>
      </c>
    </row>
    <row r="59" spans="1:2">
      <c r="A59" s="34" t="s">
        <v>180</v>
      </c>
      <c r="B59" s="35">
        <v>4749975</v>
      </c>
    </row>
    <row r="60" spans="1:2">
      <c r="A60" s="34" t="s">
        <v>181</v>
      </c>
      <c r="B60" s="35">
        <v>5415579</v>
      </c>
    </row>
    <row r="61" spans="1:2">
      <c r="A61" s="34" t="s">
        <v>182</v>
      </c>
      <c r="B61" s="35">
        <v>36860614</v>
      </c>
    </row>
    <row r="62" spans="1:2">
      <c r="A62" s="34" t="s">
        <v>183</v>
      </c>
      <c r="B62" s="35">
        <v>14028446</v>
      </c>
    </row>
    <row r="63" spans="1:2">
      <c r="A63" s="34" t="s">
        <v>184</v>
      </c>
      <c r="B63" s="35">
        <v>20940127</v>
      </c>
    </row>
    <row r="64" spans="1:2">
      <c r="A64" s="34" t="s">
        <v>185</v>
      </c>
      <c r="B64" s="35">
        <v>27652779</v>
      </c>
    </row>
    <row r="65" spans="1:2">
      <c r="A65" s="34" t="s">
        <v>186</v>
      </c>
      <c r="B65" s="35">
        <v>25628571</v>
      </c>
    </row>
    <row r="66" spans="1:2">
      <c r="A66" s="32" t="s">
        <v>187</v>
      </c>
      <c r="B66" s="33">
        <v>4844960585</v>
      </c>
    </row>
    <row r="67" spans="1:2">
      <c r="A67" s="34" t="s">
        <v>188</v>
      </c>
      <c r="B67" s="35">
        <v>4844960585</v>
      </c>
    </row>
    <row r="68" spans="1:2">
      <c r="A68" s="30" t="s">
        <v>189</v>
      </c>
      <c r="B68" s="31">
        <v>6028715095</v>
      </c>
    </row>
    <row r="69" spans="1:2">
      <c r="A69" s="32" t="s">
        <v>190</v>
      </c>
      <c r="B69" s="33">
        <v>3111658060</v>
      </c>
    </row>
    <row r="70" spans="1:2">
      <c r="A70" s="34" t="s">
        <v>191</v>
      </c>
      <c r="B70" s="35">
        <v>581702194</v>
      </c>
    </row>
    <row r="71" spans="1:2">
      <c r="A71" s="34" t="s">
        <v>192</v>
      </c>
      <c r="B71" s="35">
        <v>2529955866</v>
      </c>
    </row>
    <row r="72" spans="1:2">
      <c r="A72" s="34" t="s">
        <v>193</v>
      </c>
      <c r="B72" s="35">
        <v>2845899116</v>
      </c>
    </row>
    <row r="73" spans="1:2">
      <c r="A73" s="32" t="s">
        <v>194</v>
      </c>
      <c r="B73" s="33">
        <v>1327811473</v>
      </c>
    </row>
    <row r="74" spans="1:2">
      <c r="A74" s="34" t="s">
        <v>195</v>
      </c>
      <c r="B74" s="35">
        <v>98831499</v>
      </c>
    </row>
    <row r="75" spans="1:2">
      <c r="A75" s="34" t="s">
        <v>196</v>
      </c>
      <c r="B75" s="35">
        <v>11684375</v>
      </c>
    </row>
    <row r="76" spans="1:2">
      <c r="A76" s="34" t="s">
        <v>197</v>
      </c>
      <c r="B76" s="35">
        <v>1321503083</v>
      </c>
    </row>
    <row r="77" spans="1:2">
      <c r="A77" s="34" t="s">
        <v>198</v>
      </c>
      <c r="B77" s="35">
        <v>56068685</v>
      </c>
    </row>
    <row r="78" spans="1:2">
      <c r="A78" s="34" t="s">
        <v>231</v>
      </c>
      <c r="B78" s="35">
        <v>30000000</v>
      </c>
    </row>
    <row r="79" spans="1:2">
      <c r="A79" s="32" t="s">
        <v>199</v>
      </c>
      <c r="B79" s="33">
        <v>34686805</v>
      </c>
    </row>
    <row r="80" spans="1:2">
      <c r="A80" s="34" t="s">
        <v>200</v>
      </c>
      <c r="B80" s="35">
        <v>34686805</v>
      </c>
    </row>
    <row r="81" spans="1:2">
      <c r="A81" s="32" t="s">
        <v>437</v>
      </c>
      <c r="B81" s="33">
        <v>36471114</v>
      </c>
    </row>
    <row r="82" spans="1:2">
      <c r="A82" s="34" t="s">
        <v>438</v>
      </c>
      <c r="B82" s="35">
        <v>36471114</v>
      </c>
    </row>
    <row r="83" spans="1:2">
      <c r="A83" s="30" t="s">
        <v>201</v>
      </c>
      <c r="B83" s="31">
        <v>8646439205</v>
      </c>
    </row>
    <row r="84" spans="1:2">
      <c r="A84" s="34" t="s">
        <v>202</v>
      </c>
      <c r="B84" s="35">
        <v>336502842</v>
      </c>
    </row>
    <row r="85" spans="1:2">
      <c r="A85" s="34" t="s">
        <v>203</v>
      </c>
      <c r="B85" s="35">
        <v>135885312</v>
      </c>
    </row>
    <row r="86" spans="1:2">
      <c r="A86" s="34" t="s">
        <v>204</v>
      </c>
      <c r="B86" s="35">
        <v>37006067</v>
      </c>
    </row>
    <row r="87" spans="1:2">
      <c r="A87" s="34" t="s">
        <v>205</v>
      </c>
      <c r="B87" s="35">
        <v>57617826</v>
      </c>
    </row>
    <row r="88" spans="1:2">
      <c r="A88" s="32" t="s">
        <v>206</v>
      </c>
      <c r="B88" s="33">
        <v>9609013</v>
      </c>
    </row>
    <row r="89" spans="1:2">
      <c r="A89" s="34" t="s">
        <v>207</v>
      </c>
      <c r="B89" s="35">
        <v>96384624</v>
      </c>
    </row>
    <row r="90" spans="1:2">
      <c r="A90" s="34" t="s">
        <v>208</v>
      </c>
      <c r="B90" s="35">
        <v>82516892</v>
      </c>
    </row>
    <row r="91" spans="1:2">
      <c r="A91" s="32" t="s">
        <v>209</v>
      </c>
      <c r="B91" s="33">
        <v>60092657</v>
      </c>
    </row>
    <row r="92" spans="1:2">
      <c r="A92" s="34" t="s">
        <v>210</v>
      </c>
      <c r="B92" s="35">
        <v>22424236</v>
      </c>
    </row>
    <row r="93" spans="1:2">
      <c r="A93" s="34" t="s">
        <v>211</v>
      </c>
      <c r="B93" s="35">
        <v>7455672041</v>
      </c>
    </row>
    <row r="94" spans="1:2">
      <c r="A94" s="34" t="s">
        <v>212</v>
      </c>
      <c r="B94" s="35">
        <v>6805585323</v>
      </c>
    </row>
    <row r="95" spans="1:2">
      <c r="A95" s="34" t="s">
        <v>213</v>
      </c>
      <c r="B95" s="35">
        <v>165655970</v>
      </c>
    </row>
    <row r="96" spans="1:2">
      <c r="A96" s="34" t="s">
        <v>214</v>
      </c>
      <c r="B96" s="35">
        <v>212653919</v>
      </c>
    </row>
    <row r="97" spans="1:2">
      <c r="A97" s="32" t="s">
        <v>215</v>
      </c>
      <c r="B97" s="33">
        <v>271776830</v>
      </c>
    </row>
    <row r="98" spans="1:2">
      <c r="A98" s="34" t="s">
        <v>216</v>
      </c>
      <c r="B98" s="35">
        <v>280858686</v>
      </c>
    </row>
    <row r="99" spans="1:2">
      <c r="A99" s="34" t="s">
        <v>217</v>
      </c>
      <c r="B99" s="35">
        <v>280858686</v>
      </c>
    </row>
    <row r="100" spans="1:2">
      <c r="A100" s="32" t="s">
        <v>218</v>
      </c>
      <c r="B100" s="33">
        <v>450888743</v>
      </c>
    </row>
    <row r="101" spans="1:2">
      <c r="A101" s="34" t="s">
        <v>219</v>
      </c>
      <c r="B101" s="35">
        <v>450888743</v>
      </c>
    </row>
    <row r="102" spans="1:2">
      <c r="A102" s="34" t="s">
        <v>220</v>
      </c>
      <c r="B102" s="35">
        <v>40000000</v>
      </c>
    </row>
    <row r="103" spans="1:2">
      <c r="A103" s="32" t="s">
        <v>221</v>
      </c>
      <c r="B103" s="33">
        <v>40000000</v>
      </c>
    </row>
    <row r="104" spans="1:2">
      <c r="A104" s="30" t="s">
        <v>222</v>
      </c>
      <c r="B104" s="31">
        <v>5136167771</v>
      </c>
    </row>
    <row r="105" spans="1:2">
      <c r="A105" s="32" t="s">
        <v>223</v>
      </c>
      <c r="B105" s="33">
        <v>1267774248</v>
      </c>
    </row>
    <row r="106" spans="1:2">
      <c r="A106" s="32" t="s">
        <v>224</v>
      </c>
      <c r="B106" s="33">
        <v>16069204</v>
      </c>
    </row>
    <row r="107" spans="1:2">
      <c r="A107" s="34" t="s">
        <v>225</v>
      </c>
      <c r="B107" s="35">
        <v>310000000</v>
      </c>
    </row>
    <row r="108" spans="1:2">
      <c r="A108" s="34" t="s">
        <v>226</v>
      </c>
      <c r="B108" s="35">
        <v>56000000</v>
      </c>
    </row>
    <row r="109" spans="1:2">
      <c r="A109" s="34" t="s">
        <v>227</v>
      </c>
      <c r="B109" s="35">
        <v>407899435</v>
      </c>
    </row>
    <row r="110" spans="1:2">
      <c r="A110" s="34" t="s">
        <v>228</v>
      </c>
      <c r="B110" s="35">
        <v>13296686</v>
      </c>
    </row>
    <row r="111" spans="1:2">
      <c r="A111" s="34" t="s">
        <v>229</v>
      </c>
      <c r="B111" s="35">
        <v>74939750</v>
      </c>
    </row>
    <row r="112" spans="1:2">
      <c r="A112" s="34" t="s">
        <v>230</v>
      </c>
      <c r="B112" s="35">
        <v>7436513</v>
      </c>
    </row>
    <row r="113" spans="1:2">
      <c r="A113" s="34" t="s">
        <v>232</v>
      </c>
      <c r="B113" s="35">
        <v>382132660</v>
      </c>
    </row>
    <row r="114" spans="1:2">
      <c r="A114" s="34" t="s">
        <v>233</v>
      </c>
      <c r="B114" s="35">
        <v>428703311</v>
      </c>
    </row>
    <row r="115" spans="1:2">
      <c r="A115" s="34" t="s">
        <v>234</v>
      </c>
      <c r="B115" s="35">
        <v>95643052</v>
      </c>
    </row>
    <row r="116" spans="1:2">
      <c r="A116" s="34" t="s">
        <v>235</v>
      </c>
      <c r="B116" s="35">
        <v>8000000</v>
      </c>
    </row>
    <row r="117" spans="1:2">
      <c r="A117" s="32" t="s">
        <v>236</v>
      </c>
      <c r="B117" s="33">
        <v>25060259</v>
      </c>
    </row>
    <row r="118" spans="1:2">
      <c r="A118" s="34" t="s">
        <v>237</v>
      </c>
      <c r="B118" s="35">
        <v>300000000</v>
      </c>
    </row>
    <row r="119" spans="1:2">
      <c r="A119" s="34" t="s">
        <v>238</v>
      </c>
      <c r="B119" s="35">
        <v>3358664032</v>
      </c>
    </row>
    <row r="120" spans="1:2">
      <c r="A120" s="34" t="s">
        <v>239</v>
      </c>
      <c r="B120" s="35">
        <v>2300264620</v>
      </c>
    </row>
    <row r="121" spans="1:2">
      <c r="A121" s="34" t="s">
        <v>240</v>
      </c>
      <c r="B121" s="35">
        <v>1058399412</v>
      </c>
    </row>
    <row r="122" spans="1:2">
      <c r="A122" s="32" t="s">
        <v>241</v>
      </c>
      <c r="B122" s="33">
        <v>33580988</v>
      </c>
    </row>
    <row r="123" spans="1:2">
      <c r="A123" s="34" t="s">
        <v>242</v>
      </c>
      <c r="B123" s="35">
        <v>7488224</v>
      </c>
    </row>
    <row r="124" spans="1:2">
      <c r="A124" s="34" t="s">
        <v>243</v>
      </c>
      <c r="B124" s="35">
        <v>26092763</v>
      </c>
    </row>
    <row r="125" spans="1:2">
      <c r="A125" s="32" t="s">
        <v>244</v>
      </c>
      <c r="B125" s="33">
        <v>47445193</v>
      </c>
    </row>
    <row r="126" spans="1:2">
      <c r="A126" s="34" t="s">
        <v>245</v>
      </c>
      <c r="B126" s="35">
        <v>47445193</v>
      </c>
    </row>
    <row r="127" spans="1:2">
      <c r="A127" s="30" t="s">
        <v>246</v>
      </c>
      <c r="B127" s="31">
        <v>11191350946</v>
      </c>
    </row>
    <row r="128" spans="1:2">
      <c r="A128" s="32" t="s">
        <v>109</v>
      </c>
      <c r="B128" s="33">
        <v>11191350946</v>
      </c>
    </row>
    <row r="129" spans="1:2">
      <c r="A129" s="36" t="s">
        <v>247</v>
      </c>
      <c r="B129" s="37">
        <v>11191350946</v>
      </c>
    </row>
  </sheetData>
  <pageMargins left="0.70866141732283472" right="0.70866141732283472" top="0.74803149606299213" bottom="0.74803149606299213" header="0.31496062992125984" footer="0.31496062992125984"/>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14" sqref="A14"/>
    </sheetView>
  </sheetViews>
  <sheetFormatPr baseColWidth="10" defaultColWidth="9.140625" defaultRowHeight="22.5"/>
  <cols>
    <col min="1" max="1" width="113.7109375" style="14" bestFit="1" customWidth="1"/>
    <col min="2" max="2" width="20.5703125" style="61" bestFit="1" customWidth="1"/>
    <col min="3" max="254" width="9.140625" style="14"/>
    <col min="255" max="255" width="5.85546875" style="14" customWidth="1"/>
    <col min="256" max="256" width="69.5703125" style="14" bestFit="1" customWidth="1"/>
    <col min="257" max="257" width="17.140625" style="14" customWidth="1"/>
    <col min="258" max="510" width="9.140625" style="14"/>
    <col min="511" max="511" width="5.85546875" style="14" customWidth="1"/>
    <col min="512" max="512" width="69.5703125" style="14" bestFit="1" customWidth="1"/>
    <col min="513" max="513" width="17.140625" style="14" customWidth="1"/>
    <col min="514" max="766" width="9.140625" style="14"/>
    <col min="767" max="767" width="5.85546875" style="14" customWidth="1"/>
    <col min="768" max="768" width="69.5703125" style="14" bestFit="1" customWidth="1"/>
    <col min="769" max="769" width="17.140625" style="14" customWidth="1"/>
    <col min="770" max="1022" width="9.140625" style="14"/>
    <col min="1023" max="1023" width="5.85546875" style="14" customWidth="1"/>
    <col min="1024" max="1024" width="69.5703125" style="14" bestFit="1" customWidth="1"/>
    <col min="1025" max="1025" width="17.140625" style="14" customWidth="1"/>
    <col min="1026" max="1278" width="9.140625" style="14"/>
    <col min="1279" max="1279" width="5.85546875" style="14" customWidth="1"/>
    <col min="1280" max="1280" width="69.5703125" style="14" bestFit="1" customWidth="1"/>
    <col min="1281" max="1281" width="17.140625" style="14" customWidth="1"/>
    <col min="1282" max="1534" width="9.140625" style="14"/>
    <col min="1535" max="1535" width="5.85546875" style="14" customWidth="1"/>
    <col min="1536" max="1536" width="69.5703125" style="14" bestFit="1" customWidth="1"/>
    <col min="1537" max="1537" width="17.140625" style="14" customWidth="1"/>
    <col min="1538" max="1790" width="9.140625" style="14"/>
    <col min="1791" max="1791" width="5.85546875" style="14" customWidth="1"/>
    <col min="1792" max="1792" width="69.5703125" style="14" bestFit="1" customWidth="1"/>
    <col min="1793" max="1793" width="17.140625" style="14" customWidth="1"/>
    <col min="1794" max="2046" width="9.140625" style="14"/>
    <col min="2047" max="2047" width="5.85546875" style="14" customWidth="1"/>
    <col min="2048" max="2048" width="69.5703125" style="14" bestFit="1" customWidth="1"/>
    <col min="2049" max="2049" width="17.140625" style="14" customWidth="1"/>
    <col min="2050" max="2302" width="9.140625" style="14"/>
    <col min="2303" max="2303" width="5.85546875" style="14" customWidth="1"/>
    <col min="2304" max="2304" width="69.5703125" style="14" bestFit="1" customWidth="1"/>
    <col min="2305" max="2305" width="17.140625" style="14" customWidth="1"/>
    <col min="2306" max="2558" width="9.140625" style="14"/>
    <col min="2559" max="2559" width="5.85546875" style="14" customWidth="1"/>
    <col min="2560" max="2560" width="69.5703125" style="14" bestFit="1" customWidth="1"/>
    <col min="2561" max="2561" width="17.140625" style="14" customWidth="1"/>
    <col min="2562" max="2814" width="9.140625" style="14"/>
    <col min="2815" max="2815" width="5.85546875" style="14" customWidth="1"/>
    <col min="2816" max="2816" width="69.5703125" style="14" bestFit="1" customWidth="1"/>
    <col min="2817" max="2817" width="17.140625" style="14" customWidth="1"/>
    <col min="2818" max="3070" width="9.140625" style="14"/>
    <col min="3071" max="3071" width="5.85546875" style="14" customWidth="1"/>
    <col min="3072" max="3072" width="69.5703125" style="14" bestFit="1" customWidth="1"/>
    <col min="3073" max="3073" width="17.140625" style="14" customWidth="1"/>
    <col min="3074" max="3326" width="9.140625" style="14"/>
    <col min="3327" max="3327" width="5.85546875" style="14" customWidth="1"/>
    <col min="3328" max="3328" width="69.5703125" style="14" bestFit="1" customWidth="1"/>
    <col min="3329" max="3329" width="17.140625" style="14" customWidth="1"/>
    <col min="3330" max="3582" width="9.140625" style="14"/>
    <col min="3583" max="3583" width="5.85546875" style="14" customWidth="1"/>
    <col min="3584" max="3584" width="69.5703125" style="14" bestFit="1" customWidth="1"/>
    <col min="3585" max="3585" width="17.140625" style="14" customWidth="1"/>
    <col min="3586" max="3838" width="9.140625" style="14"/>
    <col min="3839" max="3839" width="5.85546875" style="14" customWidth="1"/>
    <col min="3840" max="3840" width="69.5703125" style="14" bestFit="1" customWidth="1"/>
    <col min="3841" max="3841" width="17.140625" style="14" customWidth="1"/>
    <col min="3842" max="4094" width="9.140625" style="14"/>
    <col min="4095" max="4095" width="5.85546875" style="14" customWidth="1"/>
    <col min="4096" max="4096" width="69.5703125" style="14" bestFit="1" customWidth="1"/>
    <col min="4097" max="4097" width="17.140625" style="14" customWidth="1"/>
    <col min="4098" max="4350" width="9.140625" style="14"/>
    <col min="4351" max="4351" width="5.85546875" style="14" customWidth="1"/>
    <col min="4352" max="4352" width="69.5703125" style="14" bestFit="1" customWidth="1"/>
    <col min="4353" max="4353" width="17.140625" style="14" customWidth="1"/>
    <col min="4354" max="4606" width="9.140625" style="14"/>
    <col min="4607" max="4607" width="5.85546875" style="14" customWidth="1"/>
    <col min="4608" max="4608" width="69.5703125" style="14" bestFit="1" customWidth="1"/>
    <col min="4609" max="4609" width="17.140625" style="14" customWidth="1"/>
    <col min="4610" max="4862" width="9.140625" style="14"/>
    <col min="4863" max="4863" width="5.85546875" style="14" customWidth="1"/>
    <col min="4864" max="4864" width="69.5703125" style="14" bestFit="1" customWidth="1"/>
    <col min="4865" max="4865" width="17.140625" style="14" customWidth="1"/>
    <col min="4866" max="5118" width="9.140625" style="14"/>
    <col min="5119" max="5119" width="5.85546875" style="14" customWidth="1"/>
    <col min="5120" max="5120" width="69.5703125" style="14" bestFit="1" customWidth="1"/>
    <col min="5121" max="5121" width="17.140625" style="14" customWidth="1"/>
    <col min="5122" max="5374" width="9.140625" style="14"/>
    <col min="5375" max="5375" width="5.85546875" style="14" customWidth="1"/>
    <col min="5376" max="5376" width="69.5703125" style="14" bestFit="1" customWidth="1"/>
    <col min="5377" max="5377" width="17.140625" style="14" customWidth="1"/>
    <col min="5378" max="5630" width="9.140625" style="14"/>
    <col min="5631" max="5631" width="5.85546875" style="14" customWidth="1"/>
    <col min="5632" max="5632" width="69.5703125" style="14" bestFit="1" customWidth="1"/>
    <col min="5633" max="5633" width="17.140625" style="14" customWidth="1"/>
    <col min="5634" max="5886" width="9.140625" style="14"/>
    <col min="5887" max="5887" width="5.85546875" style="14" customWidth="1"/>
    <col min="5888" max="5888" width="69.5703125" style="14" bestFit="1" customWidth="1"/>
    <col min="5889" max="5889" width="17.140625" style="14" customWidth="1"/>
    <col min="5890" max="6142" width="9.140625" style="14"/>
    <col min="6143" max="6143" width="5.85546875" style="14" customWidth="1"/>
    <col min="6144" max="6144" width="69.5703125" style="14" bestFit="1" customWidth="1"/>
    <col min="6145" max="6145" width="17.140625" style="14" customWidth="1"/>
    <col min="6146" max="6398" width="9.140625" style="14"/>
    <col min="6399" max="6399" width="5.85546875" style="14" customWidth="1"/>
    <col min="6400" max="6400" width="69.5703125" style="14" bestFit="1" customWidth="1"/>
    <col min="6401" max="6401" width="17.140625" style="14" customWidth="1"/>
    <col min="6402" max="6654" width="9.140625" style="14"/>
    <col min="6655" max="6655" width="5.85546875" style="14" customWidth="1"/>
    <col min="6656" max="6656" width="69.5703125" style="14" bestFit="1" customWidth="1"/>
    <col min="6657" max="6657" width="17.140625" style="14" customWidth="1"/>
    <col min="6658" max="6910" width="9.140625" style="14"/>
    <col min="6911" max="6911" width="5.85546875" style="14" customWidth="1"/>
    <col min="6912" max="6912" width="69.5703125" style="14" bestFit="1" customWidth="1"/>
    <col min="6913" max="6913" width="17.140625" style="14" customWidth="1"/>
    <col min="6914" max="7166" width="9.140625" style="14"/>
    <col min="7167" max="7167" width="5.85546875" style="14" customWidth="1"/>
    <col min="7168" max="7168" width="69.5703125" style="14" bestFit="1" customWidth="1"/>
    <col min="7169" max="7169" width="17.140625" style="14" customWidth="1"/>
    <col min="7170" max="7422" width="9.140625" style="14"/>
    <col min="7423" max="7423" width="5.85546875" style="14" customWidth="1"/>
    <col min="7424" max="7424" width="69.5703125" style="14" bestFit="1" customWidth="1"/>
    <col min="7425" max="7425" width="17.140625" style="14" customWidth="1"/>
    <col min="7426" max="7678" width="9.140625" style="14"/>
    <col min="7679" max="7679" width="5.85546875" style="14" customWidth="1"/>
    <col min="7680" max="7680" width="69.5703125" style="14" bestFit="1" customWidth="1"/>
    <col min="7681" max="7681" width="17.140625" style="14" customWidth="1"/>
    <col min="7682" max="7934" width="9.140625" style="14"/>
    <col min="7935" max="7935" width="5.85546875" style="14" customWidth="1"/>
    <col min="7936" max="7936" width="69.5703125" style="14" bestFit="1" customWidth="1"/>
    <col min="7937" max="7937" width="17.140625" style="14" customWidth="1"/>
    <col min="7938" max="8190" width="9.140625" style="14"/>
    <col min="8191" max="8191" width="5.85546875" style="14" customWidth="1"/>
    <col min="8192" max="8192" width="69.5703125" style="14" bestFit="1" customWidth="1"/>
    <col min="8193" max="8193" width="17.140625" style="14" customWidth="1"/>
    <col min="8194" max="8446" width="9.140625" style="14"/>
    <col min="8447" max="8447" width="5.85546875" style="14" customWidth="1"/>
    <col min="8448" max="8448" width="69.5703125" style="14" bestFit="1" customWidth="1"/>
    <col min="8449" max="8449" width="17.140625" style="14" customWidth="1"/>
    <col min="8450" max="8702" width="9.140625" style="14"/>
    <col min="8703" max="8703" width="5.85546875" style="14" customWidth="1"/>
    <col min="8704" max="8704" width="69.5703125" style="14" bestFit="1" customWidth="1"/>
    <col min="8705" max="8705" width="17.140625" style="14" customWidth="1"/>
    <col min="8706" max="8958" width="9.140625" style="14"/>
    <col min="8959" max="8959" width="5.85546875" style="14" customWidth="1"/>
    <col min="8960" max="8960" width="69.5703125" style="14" bestFit="1" customWidth="1"/>
    <col min="8961" max="8961" width="17.140625" style="14" customWidth="1"/>
    <col min="8962" max="9214" width="9.140625" style="14"/>
    <col min="9215" max="9215" width="5.85546875" style="14" customWidth="1"/>
    <col min="9216" max="9216" width="69.5703125" style="14" bestFit="1" customWidth="1"/>
    <col min="9217" max="9217" width="17.140625" style="14" customWidth="1"/>
    <col min="9218" max="9470" width="9.140625" style="14"/>
    <col min="9471" max="9471" width="5.85546875" style="14" customWidth="1"/>
    <col min="9472" max="9472" width="69.5703125" style="14" bestFit="1" customWidth="1"/>
    <col min="9473" max="9473" width="17.140625" style="14" customWidth="1"/>
    <col min="9474" max="9726" width="9.140625" style="14"/>
    <col min="9727" max="9727" width="5.85546875" style="14" customWidth="1"/>
    <col min="9728" max="9728" width="69.5703125" style="14" bestFit="1" customWidth="1"/>
    <col min="9729" max="9729" width="17.140625" style="14" customWidth="1"/>
    <col min="9730" max="9982" width="9.140625" style="14"/>
    <col min="9983" max="9983" width="5.85546875" style="14" customWidth="1"/>
    <col min="9984" max="9984" width="69.5703125" style="14" bestFit="1" customWidth="1"/>
    <col min="9985" max="9985" width="17.140625" style="14" customWidth="1"/>
    <col min="9986" max="10238" width="9.140625" style="14"/>
    <col min="10239" max="10239" width="5.85546875" style="14" customWidth="1"/>
    <col min="10240" max="10240" width="69.5703125" style="14" bestFit="1" customWidth="1"/>
    <col min="10241" max="10241" width="17.140625" style="14" customWidth="1"/>
    <col min="10242" max="10494" width="9.140625" style="14"/>
    <col min="10495" max="10495" width="5.85546875" style="14" customWidth="1"/>
    <col min="10496" max="10496" width="69.5703125" style="14" bestFit="1" customWidth="1"/>
    <col min="10497" max="10497" width="17.140625" style="14" customWidth="1"/>
    <col min="10498" max="10750" width="9.140625" style="14"/>
    <col min="10751" max="10751" width="5.85546875" style="14" customWidth="1"/>
    <col min="10752" max="10752" width="69.5703125" style="14" bestFit="1" customWidth="1"/>
    <col min="10753" max="10753" width="17.140625" style="14" customWidth="1"/>
    <col min="10754" max="11006" width="9.140625" style="14"/>
    <col min="11007" max="11007" width="5.85546875" style="14" customWidth="1"/>
    <col min="11008" max="11008" width="69.5703125" style="14" bestFit="1" customWidth="1"/>
    <col min="11009" max="11009" width="17.140625" style="14" customWidth="1"/>
    <col min="11010" max="11262" width="9.140625" style="14"/>
    <col min="11263" max="11263" width="5.85546875" style="14" customWidth="1"/>
    <col min="11264" max="11264" width="69.5703125" style="14" bestFit="1" customWidth="1"/>
    <col min="11265" max="11265" width="17.140625" style="14" customWidth="1"/>
    <col min="11266" max="11518" width="9.140625" style="14"/>
    <col min="11519" max="11519" width="5.85546875" style="14" customWidth="1"/>
    <col min="11520" max="11520" width="69.5703125" style="14" bestFit="1" customWidth="1"/>
    <col min="11521" max="11521" width="17.140625" style="14" customWidth="1"/>
    <col min="11522" max="11774" width="9.140625" style="14"/>
    <col min="11775" max="11775" width="5.85546875" style="14" customWidth="1"/>
    <col min="11776" max="11776" width="69.5703125" style="14" bestFit="1" customWidth="1"/>
    <col min="11777" max="11777" width="17.140625" style="14" customWidth="1"/>
    <col min="11778" max="12030" width="9.140625" style="14"/>
    <col min="12031" max="12031" width="5.85546875" style="14" customWidth="1"/>
    <col min="12032" max="12032" width="69.5703125" style="14" bestFit="1" customWidth="1"/>
    <col min="12033" max="12033" width="17.140625" style="14" customWidth="1"/>
    <col min="12034" max="12286" width="9.140625" style="14"/>
    <col min="12287" max="12287" width="5.85546875" style="14" customWidth="1"/>
    <col min="12288" max="12288" width="69.5703125" style="14" bestFit="1" customWidth="1"/>
    <col min="12289" max="12289" width="17.140625" style="14" customWidth="1"/>
    <col min="12290" max="12542" width="9.140625" style="14"/>
    <col min="12543" max="12543" width="5.85546875" style="14" customWidth="1"/>
    <col min="12544" max="12544" width="69.5703125" style="14" bestFit="1" customWidth="1"/>
    <col min="12545" max="12545" width="17.140625" style="14" customWidth="1"/>
    <col min="12546" max="12798" width="9.140625" style="14"/>
    <col min="12799" max="12799" width="5.85546875" style="14" customWidth="1"/>
    <col min="12800" max="12800" width="69.5703125" style="14" bestFit="1" customWidth="1"/>
    <col min="12801" max="12801" width="17.140625" style="14" customWidth="1"/>
    <col min="12802" max="13054" width="9.140625" style="14"/>
    <col min="13055" max="13055" width="5.85546875" style="14" customWidth="1"/>
    <col min="13056" max="13056" width="69.5703125" style="14" bestFit="1" customWidth="1"/>
    <col min="13057" max="13057" width="17.140625" style="14" customWidth="1"/>
    <col min="13058" max="13310" width="9.140625" style="14"/>
    <col min="13311" max="13311" width="5.85546875" style="14" customWidth="1"/>
    <col min="13312" max="13312" width="69.5703125" style="14" bestFit="1" customWidth="1"/>
    <col min="13313" max="13313" width="17.140625" style="14" customWidth="1"/>
    <col min="13314" max="13566" width="9.140625" style="14"/>
    <col min="13567" max="13567" width="5.85546875" style="14" customWidth="1"/>
    <col min="13568" max="13568" width="69.5703125" style="14" bestFit="1" customWidth="1"/>
    <col min="13569" max="13569" width="17.140625" style="14" customWidth="1"/>
    <col min="13570" max="13822" width="9.140625" style="14"/>
    <col min="13823" max="13823" width="5.85546875" style="14" customWidth="1"/>
    <col min="13824" max="13824" width="69.5703125" style="14" bestFit="1" customWidth="1"/>
    <col min="13825" max="13825" width="17.140625" style="14" customWidth="1"/>
    <col min="13826" max="14078" width="9.140625" style="14"/>
    <col min="14079" max="14079" width="5.85546875" style="14" customWidth="1"/>
    <col min="14080" max="14080" width="69.5703125" style="14" bestFit="1" customWidth="1"/>
    <col min="14081" max="14081" width="17.140625" style="14" customWidth="1"/>
    <col min="14082" max="14334" width="9.140625" style="14"/>
    <col min="14335" max="14335" width="5.85546875" style="14" customWidth="1"/>
    <col min="14336" max="14336" width="69.5703125" style="14" bestFit="1" customWidth="1"/>
    <col min="14337" max="14337" width="17.140625" style="14" customWidth="1"/>
    <col min="14338" max="14590" width="9.140625" style="14"/>
    <col min="14591" max="14591" width="5.85546875" style="14" customWidth="1"/>
    <col min="14592" max="14592" width="69.5703125" style="14" bestFit="1" customWidth="1"/>
    <col min="14593" max="14593" width="17.140625" style="14" customWidth="1"/>
    <col min="14594" max="14846" width="9.140625" style="14"/>
    <col min="14847" max="14847" width="5.85546875" style="14" customWidth="1"/>
    <col min="14848" max="14848" width="69.5703125" style="14" bestFit="1" customWidth="1"/>
    <col min="14849" max="14849" width="17.140625" style="14" customWidth="1"/>
    <col min="14850" max="15102" width="9.140625" style="14"/>
    <col min="15103" max="15103" width="5.85546875" style="14" customWidth="1"/>
    <col min="15104" max="15104" width="69.5703125" style="14" bestFit="1" customWidth="1"/>
    <col min="15105" max="15105" width="17.140625" style="14" customWidth="1"/>
    <col min="15106" max="15358" width="9.140625" style="14"/>
    <col min="15359" max="15359" width="5.85546875" style="14" customWidth="1"/>
    <col min="15360" max="15360" width="69.5703125" style="14" bestFit="1" customWidth="1"/>
    <col min="15361" max="15361" width="17.140625" style="14" customWidth="1"/>
    <col min="15362" max="15614" width="9.140625" style="14"/>
    <col min="15615" max="15615" width="5.85546875" style="14" customWidth="1"/>
    <col min="15616" max="15616" width="69.5703125" style="14" bestFit="1" customWidth="1"/>
    <col min="15617" max="15617" width="17.140625" style="14" customWidth="1"/>
    <col min="15618" max="15870" width="9.140625" style="14"/>
    <col min="15871" max="15871" width="5.85546875" style="14" customWidth="1"/>
    <col min="15872" max="15872" width="69.5703125" style="14" bestFit="1" customWidth="1"/>
    <col min="15873" max="15873" width="17.140625" style="14" customWidth="1"/>
    <col min="15874" max="16126" width="9.140625" style="14"/>
    <col min="16127" max="16127" width="5.85546875" style="14" customWidth="1"/>
    <col min="16128" max="16128" width="69.5703125" style="14" bestFit="1" customWidth="1"/>
    <col min="16129" max="16129" width="17.140625" style="14" customWidth="1"/>
    <col min="16130" max="16384" width="9.140625" style="14"/>
  </cols>
  <sheetData>
    <row r="1" spans="1:2">
      <c r="A1" s="12" t="s">
        <v>89</v>
      </c>
      <c r="B1" s="60" t="s">
        <v>102</v>
      </c>
    </row>
    <row r="2" spans="1:2">
      <c r="A2" s="12" t="s">
        <v>103</v>
      </c>
    </row>
    <row r="3" spans="1:2">
      <c r="A3" s="12" t="s">
        <v>92</v>
      </c>
    </row>
    <row r="4" spans="1:2">
      <c r="A4" s="62"/>
      <c r="B4" s="63" t="s">
        <v>55</v>
      </c>
    </row>
    <row r="5" spans="1:2">
      <c r="A5" s="87" t="s">
        <v>59</v>
      </c>
      <c r="B5" s="65">
        <f>B8+B32</f>
        <v>63400596268</v>
      </c>
    </row>
    <row r="6" spans="1:2" ht="23.25" thickBot="1">
      <c r="A6" s="88"/>
      <c r="B6" s="89"/>
    </row>
    <row r="7" spans="1:2" ht="23.25" thickBot="1">
      <c r="A7" s="68" t="s">
        <v>248</v>
      </c>
      <c r="B7" s="69"/>
    </row>
    <row r="8" spans="1:2" ht="23.25" thickBot="1">
      <c r="A8" s="53" t="s">
        <v>104</v>
      </c>
      <c r="B8" s="70">
        <v>33851868427</v>
      </c>
    </row>
    <row r="9" spans="1:2" ht="23.25" thickBot="1">
      <c r="A9" s="55" t="s">
        <v>295</v>
      </c>
      <c r="B9" s="71">
        <v>56000000</v>
      </c>
    </row>
    <row r="10" spans="1:2" ht="23.25" thickBot="1">
      <c r="A10" s="55" t="s">
        <v>439</v>
      </c>
      <c r="B10" s="71">
        <v>444370549</v>
      </c>
    </row>
    <row r="11" spans="1:2" ht="23.25" thickBot="1">
      <c r="A11" s="55" t="s">
        <v>440</v>
      </c>
      <c r="B11" s="71">
        <v>1384643179</v>
      </c>
    </row>
    <row r="12" spans="1:2" ht="23.25" thickBot="1">
      <c r="A12" s="55" t="s">
        <v>441</v>
      </c>
      <c r="B12" s="71">
        <v>1221827535</v>
      </c>
    </row>
    <row r="13" spans="1:2" ht="23.25" thickBot="1">
      <c r="A13" s="55" t="s">
        <v>442</v>
      </c>
      <c r="B13" s="71">
        <v>6805585323</v>
      </c>
    </row>
    <row r="14" spans="1:2" ht="23.25" thickBot="1">
      <c r="A14" s="55" t="s">
        <v>443</v>
      </c>
      <c r="B14" s="71">
        <v>135885312</v>
      </c>
    </row>
    <row r="15" spans="1:2" ht="23.25" thickBot="1">
      <c r="A15" s="55" t="s">
        <v>301</v>
      </c>
      <c r="B15" s="71">
        <v>280858686</v>
      </c>
    </row>
    <row r="16" spans="1:2" ht="23.25" thickBot="1">
      <c r="A16" s="55" t="s">
        <v>444</v>
      </c>
      <c r="B16" s="71">
        <v>40000000</v>
      </c>
    </row>
    <row r="17" spans="1:2" ht="23.25" thickBot="1">
      <c r="A17" s="55" t="s">
        <v>445</v>
      </c>
      <c r="B17" s="71">
        <v>2329330689</v>
      </c>
    </row>
    <row r="18" spans="1:2" ht="23.25" thickBot="1">
      <c r="A18" s="55" t="s">
        <v>304</v>
      </c>
      <c r="B18" s="71">
        <v>1058399412</v>
      </c>
    </row>
    <row r="19" spans="1:2" ht="23.25" thickBot="1">
      <c r="A19" s="55" t="s">
        <v>446</v>
      </c>
      <c r="B19" s="71">
        <v>95643052</v>
      </c>
    </row>
    <row r="20" spans="1:2" ht="23.25" thickBot="1">
      <c r="A20" s="55" t="s">
        <v>306</v>
      </c>
      <c r="B20" s="71">
        <v>15997070035</v>
      </c>
    </row>
    <row r="21" spans="1:2" ht="23.25" thickBot="1">
      <c r="A21" s="55" t="s">
        <v>447</v>
      </c>
      <c r="B21" s="71">
        <v>98831499</v>
      </c>
    </row>
    <row r="22" spans="1:2" ht="23.25" thickBot="1">
      <c r="A22" s="55" t="s">
        <v>448</v>
      </c>
      <c r="B22" s="71">
        <v>581702194</v>
      </c>
    </row>
    <row r="23" spans="1:2" ht="23.25" thickBot="1">
      <c r="A23" s="55" t="s">
        <v>309</v>
      </c>
      <c r="B23" s="71">
        <v>13296686</v>
      </c>
    </row>
    <row r="24" spans="1:2" ht="23.25" thickBot="1">
      <c r="A24" s="55" t="s">
        <v>310</v>
      </c>
      <c r="B24" s="71">
        <v>74939750</v>
      </c>
    </row>
    <row r="25" spans="1:2" ht="23.25" thickBot="1">
      <c r="A25" s="55" t="s">
        <v>449</v>
      </c>
      <c r="B25" s="71">
        <v>165655970</v>
      </c>
    </row>
    <row r="26" spans="1:2" ht="23.25" thickBot="1">
      <c r="A26" s="55" t="s">
        <v>450</v>
      </c>
      <c r="B26" s="71">
        <v>57617826</v>
      </c>
    </row>
    <row r="27" spans="1:2" ht="23.25" thickBot="1">
      <c r="A27" s="55" t="s">
        <v>451</v>
      </c>
      <c r="B27" s="71">
        <v>60092657</v>
      </c>
    </row>
    <row r="28" spans="1:2" ht="23.25" thickBot="1">
      <c r="A28" s="55" t="s">
        <v>452</v>
      </c>
      <c r="B28" s="71">
        <v>405237470</v>
      </c>
    </row>
    <row r="29" spans="1:2" ht="23.25" thickBot="1">
      <c r="A29" s="55" t="s">
        <v>453</v>
      </c>
      <c r="B29" s="71">
        <v>2529955866</v>
      </c>
    </row>
    <row r="30" spans="1:2" ht="23.25" thickBot="1">
      <c r="A30" s="55" t="s">
        <v>316</v>
      </c>
      <c r="B30" s="71">
        <v>7436513</v>
      </c>
    </row>
    <row r="31" spans="1:2" ht="23.25" thickBot="1">
      <c r="A31" s="55" t="s">
        <v>317</v>
      </c>
      <c r="B31" s="71">
        <v>7488224</v>
      </c>
    </row>
    <row r="32" spans="1:2" ht="23.25" thickBot="1">
      <c r="A32" s="53" t="s">
        <v>105</v>
      </c>
      <c r="B32" s="70">
        <v>29548727841</v>
      </c>
    </row>
    <row r="33" spans="1:2">
      <c r="A33" s="90"/>
      <c r="B33" s="25"/>
    </row>
  </sheetData>
  <mergeCells count="1">
    <mergeCell ref="A7:B7"/>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2" sqref="B2"/>
    </sheetView>
  </sheetViews>
  <sheetFormatPr baseColWidth="10" defaultColWidth="11.42578125" defaultRowHeight="22.5"/>
  <cols>
    <col min="1" max="1" width="121.42578125" style="14" bestFit="1" customWidth="1"/>
    <col min="2" max="2" width="20.5703125" style="61" bestFit="1" customWidth="1"/>
    <col min="3" max="3" width="19.7109375" style="61" bestFit="1" customWidth="1"/>
    <col min="4" max="4" width="16.7109375" style="61" bestFit="1" customWidth="1"/>
    <col min="5" max="5" width="11.42578125" style="61"/>
    <col min="6" max="16384" width="11.42578125" style="14"/>
  </cols>
  <sheetData>
    <row r="1" spans="1:2">
      <c r="A1" s="12"/>
      <c r="B1" s="60" t="s">
        <v>547</v>
      </c>
    </row>
    <row r="2" spans="1:2">
      <c r="A2" s="12" t="s">
        <v>89</v>
      </c>
    </row>
    <row r="3" spans="1:2">
      <c r="A3" s="12" t="s">
        <v>545</v>
      </c>
    </row>
    <row r="4" spans="1:2">
      <c r="A4" s="12" t="s">
        <v>546</v>
      </c>
    </row>
    <row r="5" spans="1:2">
      <c r="A5" s="117" t="s">
        <v>92</v>
      </c>
      <c r="B5" s="115"/>
    </row>
    <row r="7" spans="1:2">
      <c r="A7" s="77"/>
      <c r="B7" s="91" t="s">
        <v>55</v>
      </c>
    </row>
    <row r="8" spans="1:2">
      <c r="A8" s="78" t="s">
        <v>59</v>
      </c>
      <c r="B8" s="92">
        <v>63400596268</v>
      </c>
    </row>
    <row r="9" spans="1:2" ht="23.25" thickBot="1">
      <c r="A9" s="93"/>
      <c r="B9" s="94"/>
    </row>
    <row r="10" spans="1:2" ht="23.25" thickBot="1">
      <c r="A10" s="95" t="s">
        <v>79</v>
      </c>
      <c r="B10" s="96">
        <v>20430006213</v>
      </c>
    </row>
    <row r="11" spans="1:2" s="61" customFormat="1" ht="23.25" thickBot="1">
      <c r="A11" s="97" t="s">
        <v>80</v>
      </c>
      <c r="B11" s="98">
        <v>15114532160</v>
      </c>
    </row>
    <row r="12" spans="1:2" s="61" customFormat="1" ht="23.25" thickBot="1">
      <c r="A12" s="99" t="s">
        <v>81</v>
      </c>
      <c r="B12" s="100">
        <v>2714733045</v>
      </c>
    </row>
    <row r="13" spans="1:2" ht="23.25" thickBot="1">
      <c r="A13" s="99" t="s">
        <v>82</v>
      </c>
      <c r="B13" s="100">
        <v>396810559</v>
      </c>
    </row>
    <row r="14" spans="1:2" ht="23.25" thickBot="1">
      <c r="A14" s="99" t="s">
        <v>83</v>
      </c>
      <c r="B14" s="100">
        <v>600883188</v>
      </c>
    </row>
    <row r="15" spans="1:2" ht="23.25" thickBot="1">
      <c r="A15" s="99" t="s">
        <v>84</v>
      </c>
      <c r="B15" s="100">
        <v>217922823</v>
      </c>
    </row>
    <row r="16" spans="1:2" ht="23.25" thickBot="1">
      <c r="A16" s="99" t="s">
        <v>85</v>
      </c>
      <c r="B16" s="100">
        <v>228704010</v>
      </c>
    </row>
    <row r="17" spans="1:2" ht="23.25" thickBot="1">
      <c r="A17" s="99" t="s">
        <v>86</v>
      </c>
      <c r="B17" s="100">
        <v>1156420428</v>
      </c>
    </row>
    <row r="18" spans="1:2" s="61" customFormat="1" ht="23.25" thickBot="1">
      <c r="A18" s="101" t="s">
        <v>249</v>
      </c>
      <c r="B18" s="98">
        <v>11191350946</v>
      </c>
    </row>
    <row r="19" spans="1:2" ht="23.25" thickBot="1">
      <c r="A19" s="99" t="s">
        <v>87</v>
      </c>
      <c r="B19" s="100">
        <v>0</v>
      </c>
    </row>
    <row r="20" spans="1:2" ht="23.25" thickBot="1">
      <c r="A20" s="99" t="s">
        <v>88</v>
      </c>
      <c r="B20" s="100">
        <v>11191350946</v>
      </c>
    </row>
    <row r="21" spans="1:2" s="61" customFormat="1" ht="23.25" thickBot="1">
      <c r="A21" s="101" t="s">
        <v>250</v>
      </c>
      <c r="B21" s="98">
        <v>31779239108</v>
      </c>
    </row>
    <row r="23" spans="1:2">
      <c r="B23" s="10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f76b0c9-ee25-42de-9f39-03b58d9e6478">TAC5CW72XESH-1988616961-1494</_dlc_DocId>
    <_dlc_DocIdUrl xmlns="3f76b0c9-ee25-42de-9f39-03b58d9e6478">
      <Url>https://slp.gob.mx/finanzas/_layouts/15/DocIdRedir.aspx?ID=TAC5CW72XESH-1988616961-1494</Url>
      <Description>TAC5CW72XESH-1988616961-1494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704BA2C0E667428490307C24C24453" ma:contentTypeVersion="1" ma:contentTypeDescription="Crear nuevo documento." ma:contentTypeScope="" ma:versionID="63becb6cf3bd1d57cb95fdc547d9eafb">
  <xsd:schema xmlns:xsd="http://www.w3.org/2001/XMLSchema" xmlns:xs="http://www.w3.org/2001/XMLSchema" xmlns:p="http://schemas.microsoft.com/office/2006/metadata/properties" xmlns:ns1="http://schemas.microsoft.com/sharepoint/v3" xmlns:ns2="3f76b0c9-ee25-42de-9f39-03b58d9e6478" targetNamespace="http://schemas.microsoft.com/office/2006/metadata/properties" ma:root="true" ma:fieldsID="5169f53a2488b1cc5a09726b2f559808" ns1:_="" ns2:_="">
    <xsd:import namespace="http://schemas.microsoft.com/sharepoint/v3"/>
    <xsd:import namespace="3f76b0c9-ee25-42de-9f39-03b58d9e6478"/>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76b0c9-ee25-42de-9f39-03b58d9e6478"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68B9A2C-988D-4B0A-9D6A-A1A268D53860}">
  <ds:schemaRefs>
    <ds:schemaRef ds:uri="http://schemas.microsoft.com/sharepoint/v3/contenttype/forms"/>
  </ds:schemaRefs>
</ds:datastoreItem>
</file>

<file path=customXml/itemProps2.xml><?xml version="1.0" encoding="utf-8"?>
<ds:datastoreItem xmlns:ds="http://schemas.openxmlformats.org/officeDocument/2006/customXml" ds:itemID="{C327B0BB-FF34-4AED-B643-F704C199CEE4}">
  <ds:schemaRefs>
    <ds:schemaRef ds:uri="http://schemas.microsoft.com/office/2006/documentManagement/types"/>
    <ds:schemaRef ds:uri="278ce304-3fd1-4b91-a349-e9d8bfe45a7b"/>
    <ds:schemaRef ds:uri="http://purl.org/dc/elements/1.1/"/>
    <ds:schemaRef ds:uri="http://schemas.microsoft.com/office/2006/metadata/properties"/>
    <ds:schemaRef ds:uri="46962d54-123b-4749-bbf2-92f0f93c2102"/>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E514991-820B-4FF0-BA1E-740717A3817A}"/>
</file>

<file path=customXml/itemProps4.xml><?xml version="1.0" encoding="utf-8"?>
<ds:datastoreItem xmlns:ds="http://schemas.openxmlformats.org/officeDocument/2006/customXml" ds:itemID="{94E5B8BE-47D1-4FDA-9C92-EC70F12C9D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Administrativa</vt:lpstr>
      <vt:lpstr>Funcional</vt:lpstr>
      <vt:lpstr>Programática</vt:lpstr>
      <vt:lpstr>Por Objeto del Gasto</vt:lpstr>
      <vt:lpstr>Tipo de Gasto</vt:lpstr>
      <vt:lpstr>Fuente de Financiamiento</vt:lpstr>
      <vt:lpstr>Eje, Vertiente y PP</vt:lpstr>
      <vt:lpstr>Ramos Administrativs</vt:lpstr>
      <vt:lpstr>Gasto Programable</vt:lpstr>
      <vt:lpstr>Equidad de Género</vt:lpstr>
      <vt:lpstr>Principales Variaciones</vt:lpstr>
      <vt:lpstr>Anexo Informativo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Gerardo Rodríguez Lárraga</dc:creator>
  <cp:lastModifiedBy>Luis Angel Reyes Contreras</cp:lastModifiedBy>
  <cp:lastPrinted>2023-01-13T16:38:36Z</cp:lastPrinted>
  <dcterms:created xsi:type="dcterms:W3CDTF">2018-11-15T23:07:14Z</dcterms:created>
  <dcterms:modified xsi:type="dcterms:W3CDTF">2024-02-02T20:47:04Z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0x010100F9704BA2C0E667428490307C24C24453</vt:lpwstr>
  </property>
  <property fmtid="{D5CDD505-2E9C-101B-9397-08002B2CF9AE}" pid="3" name="Order">
    <vt:r8>12900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y fmtid="{D5CDD505-2E9C-101B-9397-08002B2CF9AE}" pid="10" name="_dlc_DocIdItemGuid">
    <vt:lpwstr>b7396149-1877-4b33-b109-2745cb992ba2</vt:lpwstr>
  </property>
</Properties>
</file>