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ardo.rodriguez\Desktop\Presupuesto con Datos Abiertos\"/>
    </mc:Choice>
  </mc:AlternateContent>
  <bookViews>
    <workbookView xWindow="0" yWindow="0" windowWidth="28800" windowHeight="12435" activeTab="11"/>
  </bookViews>
  <sheets>
    <sheet name="Administrativa" sheetId="8" r:id="rId1"/>
    <sheet name="Funcional" sheetId="1" r:id="rId2"/>
    <sheet name="Programática" sheetId="2" r:id="rId3"/>
    <sheet name="Por Objeto del Gasto" sheetId="9" r:id="rId4"/>
    <sheet name="Tipo de Gasto" sheetId="10" r:id="rId5"/>
    <sheet name="Fuente de Financiamiento" sheetId="3" r:id="rId6"/>
    <sheet name="Eje, Vertiente y PP" sheetId="4" r:id="rId7"/>
    <sheet name="Ramos Administrativs" sheetId="11" r:id="rId8"/>
    <sheet name="Gasto Programable" sheetId="5" r:id="rId9"/>
    <sheet name="Equidad de Género" sheetId="6" r:id="rId10"/>
    <sheet name="Principales Variaciones" sheetId="7" r:id="rId11"/>
    <sheet name="Anexo Informativo" sheetId="12" r:id="rId12"/>
  </sheets>
  <definedNames>
    <definedName name="_xlnm._FilterDatabase" localSheetId="11" hidden="1">'Anexo Informativo'!$10:$487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7" l="1"/>
  <c r="B15" i="7"/>
  <c r="D14" i="7"/>
  <c r="D15" i="7" s="1"/>
  <c r="D13" i="7"/>
  <c r="D12" i="7"/>
  <c r="C12" i="7"/>
  <c r="D11" i="7"/>
  <c r="D10" i="7"/>
  <c r="D9" i="7"/>
  <c r="D8" i="7"/>
  <c r="D7" i="7"/>
  <c r="D6" i="7"/>
  <c r="D5" i="7"/>
  <c r="D4" i="7"/>
  <c r="B2" i="6" l="1"/>
  <c r="B13" i="5" l="1"/>
  <c r="B5" i="5"/>
  <c r="B4" i="5"/>
  <c r="B2" i="5" s="1"/>
  <c r="B2" i="4" l="1"/>
  <c r="B9" i="3" l="1"/>
  <c r="B4" i="3"/>
  <c r="B2" i="3" s="1"/>
  <c r="B5" i="2" l="1"/>
  <c r="B2" i="2" s="1"/>
  <c r="B2" i="1" l="1"/>
</calcChain>
</file>

<file path=xl/sharedStrings.xml><?xml version="1.0" encoding="utf-8"?>
<sst xmlns="http://schemas.openxmlformats.org/spreadsheetml/2006/main" count="1043" uniqueCount="680">
  <si>
    <t>1 GOBIERNO</t>
  </si>
  <si>
    <t>1.1. LEGISLACIÓN</t>
  </si>
  <si>
    <t>1.1.1 Legislación</t>
  </si>
  <si>
    <t>1.2. JUSTICIA</t>
  </si>
  <si>
    <t>1.2.1 Impartición de Justicia</t>
  </si>
  <si>
    <t>1.2.2 Procuración de Justicia</t>
  </si>
  <si>
    <t>1.2.3 Reclusión y Readaptación Social</t>
  </si>
  <si>
    <t>1.2.4 Derechos Humanos</t>
  </si>
  <si>
    <t>1.3. COORDINACIÓN DE LA POLÍTICA DE GOBIERNO</t>
  </si>
  <si>
    <t>1.3.2 Política Interior</t>
  </si>
  <si>
    <t>1.3.4 Función Pública</t>
  </si>
  <si>
    <t>1.3.5 Asuntos Jurídicos</t>
  </si>
  <si>
    <t>1.3.6 Organización de Procesos Electorales</t>
  </si>
  <si>
    <t>1.3.9 Otros</t>
  </si>
  <si>
    <t>1.5. ASUNTOS FINANCIEROS Y HACENDARIOS</t>
  </si>
  <si>
    <t>1.5.2 Asuntos Hacendarios</t>
  </si>
  <si>
    <t>1.7. ASUNTOS DE ORDEN PÚBLICO Y DE SEGURIDAD INTERIOR</t>
  </si>
  <si>
    <t>1.7.1 Policía</t>
  </si>
  <si>
    <t>1.7.2 Protección Civil</t>
  </si>
  <si>
    <t>1.8. OTROS SERVICIOS GENERALES</t>
  </si>
  <si>
    <t>1.8.3 Servicios de Comunicación y Medios</t>
  </si>
  <si>
    <t>1.8.4 Acceso a la Información Pública Gubernamental</t>
  </si>
  <si>
    <t>2 DESARROLLO SOCIAL</t>
  </si>
  <si>
    <t>2.1. PROTECCIÓN AMBIENTAL</t>
  </si>
  <si>
    <t>2.1.5 Protección de la Diversidad Biológica y del Paisaje</t>
  </si>
  <si>
    <t>2.2. VIVIENDA Y SERVICIOS A LA COMUNIDAD</t>
  </si>
  <si>
    <t>2.2.1 Urbanización</t>
  </si>
  <si>
    <t>2.2.2 Desarrollo Comunitario</t>
  </si>
  <si>
    <t>2.2.3 Abastecimiento de Agua</t>
  </si>
  <si>
    <t>2.2.5 Vivienda</t>
  </si>
  <si>
    <t>2.3. SALUD</t>
  </si>
  <si>
    <t>2.3.2 Prestación de Servicios de Salud a la Persona</t>
  </si>
  <si>
    <t>2.3.4 Rectoría del Sistema de Salud</t>
  </si>
  <si>
    <t>2.4. RECREACIÓN, CULTURA Y OTRAS MANIFESTACIONES SOCIALES</t>
  </si>
  <si>
    <t>2.4.1 Deporte y Recreación</t>
  </si>
  <si>
    <t>2.4.2 Cultura</t>
  </si>
  <si>
    <t>2.5. EDUCACIÓN</t>
  </si>
  <si>
    <t>2.5.1 Educación Básica</t>
  </si>
  <si>
    <t>2.5.2 Educación Media Superior</t>
  </si>
  <si>
    <t>2.5.3 Educación Superior</t>
  </si>
  <si>
    <t>2.5.5 Educación para Adultos</t>
  </si>
  <si>
    <t>2.6. PROTECCIÓN SOCIAL</t>
  </si>
  <si>
    <t>2.6.1 Enfermedad e Incapacidad</t>
  </si>
  <si>
    <t>2.6.7 Indígenas</t>
  </si>
  <si>
    <t>2.6.8 Otros Grupos Vulnerables</t>
  </si>
  <si>
    <t>2.6.9 Otros de Seguridad Social y Asistencia Social</t>
  </si>
  <si>
    <t>2.7.1 Otros Asuntos Sociales</t>
  </si>
  <si>
    <t>3 DESARROLLO ECONÓMICO</t>
  </si>
  <si>
    <t>3.1.ASUNTOS ECONÓMICOS, COMERCIALES Y LABORALES EN GENERAL</t>
  </si>
  <si>
    <t>3.1.1 Asuntos Económicos y Comerciales en General</t>
  </si>
  <si>
    <t>3.1.2 Asuntos Laborales Generales</t>
  </si>
  <si>
    <t>3.2. AGROPECUARIA, SILVICULTURA, PESCA Y CAZA</t>
  </si>
  <si>
    <t>3.2.1 Agropecuaria</t>
  </si>
  <si>
    <t>3.4. MINERIA, MANUFACTURAS Y CONSTRUCCIÓN</t>
  </si>
  <si>
    <t>3.4.1 Extracción de Recursos Minerales excepto los Combustibles Minerales</t>
  </si>
  <si>
    <t>3.4.2 Manufacturas</t>
  </si>
  <si>
    <t>3.5. TRANSPORTE</t>
  </si>
  <si>
    <t>3.5.1 Transporte por Carretera</t>
  </si>
  <si>
    <t>3.6. COMUNICACIONES</t>
  </si>
  <si>
    <t>3.6.1 Comunicaciones</t>
  </si>
  <si>
    <t>3.7. TURISMO</t>
  </si>
  <si>
    <t>3.7.1 Turismo</t>
  </si>
  <si>
    <t>3.8. CIENCIA, TECNOLOGÍA E INNOVACIÓN</t>
  </si>
  <si>
    <t>3.8.1 Investigación Científica</t>
  </si>
  <si>
    <t>3.8.3 Servicios Científicos y Tecnológicos</t>
  </si>
  <si>
    <t>3.9. OTRAS INDUSTRIAS Y OTROS ASUNTOS ECONÓMICOS</t>
  </si>
  <si>
    <t>3.9.2 Otras Industrias</t>
  </si>
  <si>
    <t>4 OTRAS NO CLASIFICADAS EN FUNCIONES ANTERIORES</t>
  </si>
  <si>
    <t>4.1. TRANSACCIONES DE LA DEUDA PÚBLICA / COSTO FINANCIERO DE LA DEUDA</t>
  </si>
  <si>
    <t>4.1.1 Deuda Pública Interna</t>
  </si>
  <si>
    <t>4.2. TRANSFERENCIAS, PARTICIPACIONES Y APORTACIONES ENTRE DIFERENTES NIVELES Y ÓRDENES DE GOBIERNO</t>
  </si>
  <si>
    <t>4.2.3 Aportaciones entre Diferentes Niveles y Órdenes de Gobierno</t>
  </si>
  <si>
    <t>IMPORTE ANUAL</t>
  </si>
  <si>
    <t>FINALIDAD / FUNCIÓN / SUBFUNCIÓN</t>
  </si>
  <si>
    <t xml:space="preserve">    TOTAL</t>
  </si>
  <si>
    <t>4.2.2 Participaciones entre Diferentes Niveles y Ordenes de Gobierno</t>
  </si>
  <si>
    <t>2.1.3 Ordenación de Aguas Residuales, Drenaje y Alcantarillado</t>
  </si>
  <si>
    <t xml:space="preserve">2.7. OTROS ASUNTOS SOCIALES </t>
  </si>
  <si>
    <t>3.3. COMBUSTIBLES Y ENERGÍA</t>
  </si>
  <si>
    <t>3.3.5 Electricidad</t>
  </si>
  <si>
    <t>TOTAL</t>
  </si>
  <si>
    <t>PROGRAMAS PRESUPUESTARIOS</t>
  </si>
  <si>
    <t xml:space="preserve">PROGRAMAS  </t>
  </si>
  <si>
    <t>Subsidios: Sector Social y Privado o Entidades Federativas y Municipios</t>
  </si>
  <si>
    <t>U. Otros Subsidios</t>
  </si>
  <si>
    <t>Desempeño de las Funciones</t>
  </si>
  <si>
    <t>E. Prestación de Servicios Públicos</t>
  </si>
  <si>
    <t>P. Planeación, seguimiento y evaluación de políticas públicas</t>
  </si>
  <si>
    <t>K. Proyectos de Inversión</t>
  </si>
  <si>
    <t>Administrativos y de Apoyo</t>
  </si>
  <si>
    <t>M. Apoyo al proceso presupuestario y para mejorar la eficiencia institucional</t>
  </si>
  <si>
    <t>O. Apoyo a la función pública y al mejoramiento de la gestión</t>
  </si>
  <si>
    <t>Compromisos</t>
  </si>
  <si>
    <t>N. Desastres Naturales</t>
  </si>
  <si>
    <t>Programas de Gasto Federalizado</t>
  </si>
  <si>
    <t>I. Gasto Federalizado</t>
  </si>
  <si>
    <t>C. PARTICIPACIONES A ENTIDADES FEDERATIVAS Y MUNICIPIOS</t>
  </si>
  <si>
    <t>D. COSTO FINANCIERO, DEUDA O APOYOS A DEUDORES Y AHORRADORES DE LA BANCA</t>
  </si>
  <si>
    <t>H. ADEUDOS DE EJERCICIOS FISCALES ANTERIORES</t>
  </si>
  <si>
    <t>NO ETIQUETADO</t>
  </si>
  <si>
    <t>RECURSOS FISCALES</t>
  </si>
  <si>
    <t>INGRESOS PROPIOS</t>
  </si>
  <si>
    <t>RECURSOS FEDERALES</t>
  </si>
  <si>
    <t>RECURSOS ESTATALES</t>
  </si>
  <si>
    <t>ETIQUETADOS</t>
  </si>
  <si>
    <t>EJE DE DESARROLLO / VERTIENTE / PROGRAMA PRESUPUESTARIO</t>
  </si>
  <si>
    <t>(01) SAN LUIS PRÓSPERO</t>
  </si>
  <si>
    <t>(11) MÁS Y MEJORES EMPLEOS</t>
  </si>
  <si>
    <t>(111) EMPLEO  Y CAPACITACIÓN PARA EL TRABAJO</t>
  </si>
  <si>
    <t>(12) IMPULSO AL DESARROLLO INDUSTRIAL</t>
  </si>
  <si>
    <t>(121) INDUSTRIA, COMERCIO Y SERVICIOS, Y MINERIA</t>
  </si>
  <si>
    <t>(122) CIENCIA, TECNOLOGÍA E INNOVACIÓN</t>
  </si>
  <si>
    <t>(13) DESARROLLO TURÍSTICO</t>
  </si>
  <si>
    <t>(131) TURISMO</t>
  </si>
  <si>
    <t>(14) DESARROLLO AGROPECUARIO Y AGROINDUSTRIAL</t>
  </si>
  <si>
    <t>(141) DESARROLLO RURAL SUSTENTABLE</t>
  </si>
  <si>
    <t>(15) INFRAESTRUCTURA, DESARROLLO URBANO Y MOVILIDAD</t>
  </si>
  <si>
    <t>(151) SUSTENTABILIDAD  E IMAGEN URBANA</t>
  </si>
  <si>
    <t>(152) CAMINOS RURALES, CARRETERAS ALIMENTADORAS Y  EJES TRONCALES</t>
  </si>
  <si>
    <t>(153) TRANSPORTE Y MOVILIDAD URBANA, TELECOMUNICACIONES Y SERVICIOS DIGITALES</t>
  </si>
  <si>
    <t>(02) SAN LUIS INCLUYENTE</t>
  </si>
  <si>
    <t>(21) COMBATE A LA POBREZA</t>
  </si>
  <si>
    <t>(211) AGUA POTABLE</t>
  </si>
  <si>
    <t>(212) DRENAJE Y SANEAMIENTO</t>
  </si>
  <si>
    <t>(213) ELECTRIFICACIÓN</t>
  </si>
  <si>
    <t>(214) VIVIENDA</t>
  </si>
  <si>
    <t>(215) FONDOS MUNICIPALES PARA EL COMBATE A LA POBREZA</t>
  </si>
  <si>
    <t>(216) FORTALECIMIENTO DE LA GESTIÓN INSTITUCIONAL PARA EL COMBATE A LA POBREZA</t>
  </si>
  <si>
    <t>(22) SALUD Y ALIMENTACIÓN</t>
  </si>
  <si>
    <t>(221) SALUD</t>
  </si>
  <si>
    <t>(23) EDUCACIÓN, CULTURA Y DEPORTE</t>
  </si>
  <si>
    <t>(231) EDUCACIÓN, CIENCIA Y TECNOLOGÍA</t>
  </si>
  <si>
    <t>(232) CULTURA</t>
  </si>
  <si>
    <t>(233) DEPORTE</t>
  </si>
  <si>
    <t>(24) POLÍTICAS DE EQUIDAD TRANSVERSAL</t>
  </si>
  <si>
    <t>(241) GRUPOS VULNERABLES</t>
  </si>
  <si>
    <t>(242) COMUNIDADES INDÍGENAS Y PUEBLOS ORIGINARIOS</t>
  </si>
  <si>
    <t>(243) JÓVENES</t>
  </si>
  <si>
    <t>(244) MUJERES</t>
  </si>
  <si>
    <t>(245) MIGRANTES</t>
  </si>
  <si>
    <t>(03) SAN LUIS SUSTENTABLE</t>
  </si>
  <si>
    <t>(31) RECURSOS FORESTALES, CONSERVACIÓN DE SUELOS Y BIODIVERSIDAD</t>
  </si>
  <si>
    <t>(311) BIODIVERSIDAD Y VIDA SILVESTRE</t>
  </si>
  <si>
    <t>(04) SAN LUIS SEGURO</t>
  </si>
  <si>
    <t>(41) SEGURIDAD PÚBLICA</t>
  </si>
  <si>
    <t>(411) SEGURIDAD PÚBLICA</t>
  </si>
  <si>
    <t>(42) PROCURACIÓN DE JUSTICIA</t>
  </si>
  <si>
    <t>(421) PROCURACIÓN DE JUSTICIA</t>
  </si>
  <si>
    <t>(422) DEFENSORÍA SOCIAL</t>
  </si>
  <si>
    <t>(43) REINSERCIÓN SOCIAL</t>
  </si>
  <si>
    <t>(431) PREVENCIÓN Y REINSERCIÓN SOCIAL</t>
  </si>
  <si>
    <t>(44) PREVENCIÓN DE LA DELINCUENCIA Y ATENCIÓN A VÍCTIMAS DEL DELITO</t>
  </si>
  <si>
    <t>(441) PREVENCIÓN DE LA DELINCUENCIA  Y ATENCIÓN A VÍCTIMAS DEL DELITO</t>
  </si>
  <si>
    <t>(45) PROTECCIÓN CIVIL</t>
  </si>
  <si>
    <t>(451) PROTECCIÓN CIVIL</t>
  </si>
  <si>
    <t>(05) SAN LUIS CON BUEN GOBIERNO</t>
  </si>
  <si>
    <t>(51) GOBERNABILIDAD</t>
  </si>
  <si>
    <t>(511) POLÍTICA INTERIOR</t>
  </si>
  <si>
    <t>(512) VINCULACIÓN CON ORGANISMOS AUTÓNOMOS</t>
  </si>
  <si>
    <t>(52) PREVENCIÓN Y COMBATE A LA CORRUPCIÓN</t>
  </si>
  <si>
    <t>(521) PREVENCIÓN Y COMBATE A LA CORRUPCIÓN</t>
  </si>
  <si>
    <t>(53) RESPONSABILIDAD FINANCIERA Y RENDICIÓN DE CUENTAS</t>
  </si>
  <si>
    <t>(531) FINANZAS PÚBLICAS</t>
  </si>
  <si>
    <t>(54) GOBIERNO ABIERTO E INNOVADOR</t>
  </si>
  <si>
    <t>(541) ADMINISTRACIÓN PÚBLICA</t>
  </si>
  <si>
    <t>(55) DERECHOS HUMANOS</t>
  </si>
  <si>
    <t>(551) DERECHOS HUMANOS</t>
  </si>
  <si>
    <t>(06) COORDINACIÓN ENTRE NIVELES DE GOBIERNO</t>
  </si>
  <si>
    <t>(61) PARTICIPACIÓN A MUNICIPIOS</t>
  </si>
  <si>
    <t>(611) FONDOS DE APORTACIONES</t>
  </si>
  <si>
    <t>1 GASTO PROGRAMABLE</t>
  </si>
  <si>
    <t>1.1 RAMO 33</t>
  </si>
  <si>
    <t>FONDO DE APORTACIONES PARA LA NÓMINA EDUCATIVA Y EL GASTO OPERATIVO (FONE)</t>
  </si>
  <si>
    <t>FONDO DE APORTACIONES PARA LOS SERVICIOS DE SALUD (FASSA)</t>
  </si>
  <si>
    <t>FONDO DE INFRAESTRUCTURA SOCIAL ESTATAL (FISE)</t>
  </si>
  <si>
    <t>FONDO DE APORTACIONES MÚLTIPLES (FAM)</t>
  </si>
  <si>
    <t>FONDO DE APORTACIONES PARA LA EDUCACIÓN TECNOLÓGICA Y DE ADULTOS (FAETA)</t>
  </si>
  <si>
    <t>FONDO DE APORTACIONES PARA LA SEGURIDAD PÚBLICA (FASP)</t>
  </si>
  <si>
    <t>FONDO DE APORTACIONES PARA EL FORTALECIMIENTO DE LAS ENTIDADES FEDERATIVAS (FAFEF)</t>
  </si>
  <si>
    <t>2 GASTO NO PROGRAMABLE</t>
  </si>
  <si>
    <t>2.1 DEUDA PÚBLICA</t>
  </si>
  <si>
    <t>2.2 PARTICIPACIONES Y TRANSFERENCIAS A MUNICIPIOS</t>
  </si>
  <si>
    <t>3 GASTO NO INCLUIDO EN RAMOS GENERALES</t>
  </si>
  <si>
    <t>CONCEPTO DE GASTO</t>
  </si>
  <si>
    <t>PROPUESTAS DE AJUSTES AL GASTO</t>
  </si>
  <si>
    <t>JUSTIFICACIÓN DE LAS PRINCIPALES VARIACIONES</t>
  </si>
  <si>
    <t>GASTO REGULAR DE OPERACIÓN</t>
  </si>
  <si>
    <t>SERVICIOS PERSONALES</t>
  </si>
  <si>
    <t>En apego estricto a lo establecido en la Ley de Disciplina Financiera en materia de Servicios Personales se presenta un incremento del 6.5% (considerando una inflación proyectada para 2020 del 3.0%)</t>
  </si>
  <si>
    <t>GASTO DE OPERACIÓN</t>
  </si>
  <si>
    <t>En concordancia a las estrategias de austeridad se presenta una reducción nominal del 2.6% en el gasto de operación, fruto de la optimización de procesos, reducción de los costos administrativos y disciplina en el ejercicio de los recursos públicos.</t>
  </si>
  <si>
    <t>MATERIALES Y SUMINISTROS</t>
  </si>
  <si>
    <t>SERVICIOS GENERALES</t>
  </si>
  <si>
    <t>TRANSFERENCIAS, ASIGNACIONES, SUBSIDIOS Y OTRAS AYUDAS</t>
  </si>
  <si>
    <t>DEUDA PÚBLICA</t>
  </si>
  <si>
    <t>PARTICIPACIONES Y APORTACIONES</t>
  </si>
  <si>
    <t>GASTO ADICIONAL QUE SE PROPONE</t>
  </si>
  <si>
    <t>INVERSIÓN PÚBLICA</t>
  </si>
  <si>
    <t>En materia de Inversión Pública se presenta un presupuesto de                                   2 mil 056.9 mdp, representando un decremento respecto a la considerada en 2019 del -10.5% , ello debido principalmente a las reducciones presentadas en varios de los fondos de inversión federal transferidos al Estado, así como a la indefinición en los montos de apoyo de aquellos programas federales que sufrieron modificación o son de nueva creación. No obstante estas particularidades, se prevé que el monto de recursos destinado a inversión se incremente en el transcurso del ejercicio fiscal a través tanto de la gestión de proyectos específicos en fondos federales concursables, como mediante la participación en los nuevos esquemas de coinversión.</t>
  </si>
  <si>
    <t>INVERSIÓN FINANCIERA Y OTRAS PROVISIONES</t>
  </si>
  <si>
    <t>Gobierno del Estado de San Luis Potosí</t>
  </si>
  <si>
    <t>ANEXO 1</t>
  </si>
  <si>
    <t>CLASIFICACIÓN ADMINISTRATIVA</t>
  </si>
  <si>
    <t>(pesos)</t>
  </si>
  <si>
    <t>PODER/ DEPENDENCIA</t>
  </si>
  <si>
    <t xml:space="preserve">PODER LEGISLATIVO                                                               </t>
  </si>
  <si>
    <t xml:space="preserve">CONGRESO DEL ESTADO                                                             </t>
  </si>
  <si>
    <t xml:space="preserve">PODER JUDICIAL                                                                  </t>
  </si>
  <si>
    <t xml:space="preserve">SUPREMO TRIBUNAL DE JUSTICIA                                                    </t>
  </si>
  <si>
    <t xml:space="preserve">PODER EJECUTIVO                                                                 </t>
  </si>
  <si>
    <t xml:space="preserve">DESPACHO DEL EJECUTIVO                                                          </t>
  </si>
  <si>
    <t xml:space="preserve">SECRETARÍA GENERAL DE GOBIERNO                                                  </t>
  </si>
  <si>
    <t xml:space="preserve">SECRETARÍA DE FINANZAS                                                          </t>
  </si>
  <si>
    <t xml:space="preserve">SECRETARÍA DE DESARROLLO SOCIAL Y REGIONAL                                      </t>
  </si>
  <si>
    <t xml:space="preserve">SECRETARÍA DE DESARROLLO URBANO, VIVIENDA Y OBRAS PÚBLICAS                      </t>
  </si>
  <si>
    <t xml:space="preserve">SECRETARÍA DE DESARROLLO ECONÓMICO                                              </t>
  </si>
  <si>
    <t xml:space="preserve">SECRETARÍA DE DESARROLLO AGROPECUARIO Y RECURSOS HIDRÁULICOS                    </t>
  </si>
  <si>
    <t xml:space="preserve">SECRETARÍA DE ECOLOGÍA Y GESTIÓN AMBIENTAL                                      </t>
  </si>
  <si>
    <t xml:space="preserve">SISTEMA EDUCATIVO ESTATAL REGULAR                                               </t>
  </si>
  <si>
    <t xml:space="preserve">OFICIALÍA MAYOR                                                                 </t>
  </si>
  <si>
    <t xml:space="preserve">CONTRALORÍA GENERAL DEL ESTADO                                                  </t>
  </si>
  <si>
    <t xml:space="preserve">SECRETARÍA DE EDUCACIÓN                                                         </t>
  </si>
  <si>
    <t xml:space="preserve">COORDINACIÓN GENERAL DE LA DEFENSORÍA  PÚBLICA DEL ESTADO                       </t>
  </si>
  <si>
    <t xml:space="preserve">SECRETARIADO EJECUTIVO DEL CONSEJO ESTATAL DE SEGURIDAD PÚBLICA DEL ESTADO      </t>
  </si>
  <si>
    <t xml:space="preserve">SECRETARÍA TÉCNICA DEL GABINETE                                                 </t>
  </si>
  <si>
    <t xml:space="preserve">COORDINACIÓN GENERAL DE COMUNICACIÓN SOCIAL                                     </t>
  </si>
  <si>
    <t xml:space="preserve">SECRETARÍA DE COMUNICACIONES Y TRANSPORTES                                      </t>
  </si>
  <si>
    <t xml:space="preserve">SECRETARÍA DEL TRABAJO Y PREVISIÓN SOCIAL                                       </t>
  </si>
  <si>
    <t xml:space="preserve">SECRETARÍA DE TURISMO                                                           </t>
  </si>
  <si>
    <t xml:space="preserve">SECRETARÍA DE CULTURA                                                           </t>
  </si>
  <si>
    <t xml:space="preserve">SECRETARÍA DE SEGURIDAD PÚBLICA                                                 </t>
  </si>
  <si>
    <t xml:space="preserve">CONSEJERÍA JURÍDICA                                                             </t>
  </si>
  <si>
    <t xml:space="preserve">UNIDAD DE SISTEMAS DE INFORMÁTICA DEL PODER EJECUTIVO DE SAN LUIS POTOSÍ        </t>
  </si>
  <si>
    <t xml:space="preserve">ADMINISTRACIÓN PÚBLICA PARAESTATAL                                              </t>
  </si>
  <si>
    <t xml:space="preserve">C.E.C.U.R.T. PROF. CARLOS JONGUITUD BARRIOS                                     </t>
  </si>
  <si>
    <t xml:space="preserve">C.E.C.U.R.T. II                                                                 </t>
  </si>
  <si>
    <t xml:space="preserve">JUNTA ESTATAL DE CAMINOS                                                        </t>
  </si>
  <si>
    <t xml:space="preserve">SISTEMA PARA EL DESARROLLO INTEGRAL DE LA FAMILIA DEL ESTADO DE SAN LUIS POTOSÍ </t>
  </si>
  <si>
    <t xml:space="preserve">CENTRO DE CONVENCIONES DE SAN LUIS POTOSI                                       </t>
  </si>
  <si>
    <t xml:space="preserve">INSTITUTO REGISTRAL Y CATASTRAL DEL ESTADO DE SAN LUIS POTOSI                   </t>
  </si>
  <si>
    <t xml:space="preserve">ARCHIVO HISTÓRICO DEL ESTADO LIC. ANTONIO ROCHA                                 </t>
  </si>
  <si>
    <t xml:space="preserve">COMISIÓN ESTATAL DEL AGUA                                                       </t>
  </si>
  <si>
    <t xml:space="preserve">RÉGIMEN ESTATAL DE PROTECCIÓN SOCIAL EN SALUD DEL ESTADO DE SAN LUÍS POTOSÍ     </t>
  </si>
  <si>
    <t xml:space="preserve">AGENCIA PRO SAN LUIS                                                            </t>
  </si>
  <si>
    <t xml:space="preserve">SECRETARIADO EJECUTIVO DEL SISTEMA  ANTICORRUPCIÓN                              </t>
  </si>
  <si>
    <t xml:space="preserve">COORDINACIÓN ESTATAL PARA EL FORTALECIMIENTO INSTITUCIONAL DE LOS MUNICIPIOS    </t>
  </si>
  <si>
    <t xml:space="preserve">CONSEJO ESTATAL DE POBLACIÓN                                                    </t>
  </si>
  <si>
    <t xml:space="preserve">INSTITUTO POTOSINO DE CULTURA FÍSICA Y DEPORTE                                  </t>
  </si>
  <si>
    <t xml:space="preserve">CONSEJO POTOSINO DE CIENCIA Y TECNOLOGÍA                                        </t>
  </si>
  <si>
    <t xml:space="preserve">PROMOTORA DEL ESTADO DE SAN LUIS POTOSÍ                                         </t>
  </si>
  <si>
    <t xml:space="preserve">INSTITUTO ESTATAL DE INFRAESTRUCTURA FÍSICA EDUCATIVA                           </t>
  </si>
  <si>
    <t xml:space="preserve">INSTITUTO DE LAS MUJERES, DEL ESTADO DE SAN LUIS POTOSI                         </t>
  </si>
  <si>
    <t xml:space="preserve">SERVICIOS DE SALUD DE SAN LUIS POTOSÍ                                           </t>
  </si>
  <si>
    <t xml:space="preserve">INSTITUTO POTOSINO DE LA JUVENTUD                                               </t>
  </si>
  <si>
    <t xml:space="preserve">INSTITUTO ESTATAL DE CIEGOS                                                     </t>
  </si>
  <si>
    <t xml:space="preserve">INSTITUTO DE DESARROLLO HUMANO Y SOCIAL DE LOS PUEBLOS INDIGENAS                </t>
  </si>
  <si>
    <t xml:space="preserve">COMISIÓN EJECUTIVA ESTATAL DE ATENCIÓN A VICTIMAS                               </t>
  </si>
  <si>
    <t xml:space="preserve">INSTITUTO DE VIVIENDA DEL ESTADO                                                </t>
  </si>
  <si>
    <t xml:space="preserve">FONDO TURÍSTICO                                                                 </t>
  </si>
  <si>
    <t xml:space="preserve">CENTRO DE PRODUCCION SANTA RITA, S.A. DE C.V.                                   </t>
  </si>
  <si>
    <t xml:space="preserve">CENTRO DE JUSTICIA PARA MUJERES DEL ESTADO DE SAN LUIS POTOSÍ                   </t>
  </si>
  <si>
    <t xml:space="preserve">INSTITUTO DE TELEVISIÓN PÚBLICA DE SAN LUIS POTOSÍ XHSLS CANAL 9                </t>
  </si>
  <si>
    <t xml:space="preserve">ORGANISMOS DESCENTRALIZADOS DE LA ADMINISTRACIÓN PÚBLICA                        </t>
  </si>
  <si>
    <t xml:space="preserve">OFICINA ESTATAL DE RELACIONES EXTERIORES                                        </t>
  </si>
  <si>
    <t xml:space="preserve">INSTITUTO NACIONAL DE LAS PERSONAS ADULTAS MAYORES                              </t>
  </si>
  <si>
    <t xml:space="preserve">UNIVERSIDAD INTERCULTURAL                                                       </t>
  </si>
  <si>
    <t xml:space="preserve">UNIVERSIDAD TECNOLÓGICA METROPOLITANA DE SAN LUIS POTOSÍ                        </t>
  </si>
  <si>
    <t xml:space="preserve">CENTRO ESTATAL DE TRANSPLANTES                                                  </t>
  </si>
  <si>
    <t xml:space="preserve">MUSEO CASA DEL REBOZO                                                           </t>
  </si>
  <si>
    <t xml:space="preserve">ASILO PARA ANCIANOS DR. NICOLÁS AGUILAR                                         </t>
  </si>
  <si>
    <t xml:space="preserve">CENTRO DE ASISTENCIA SOCIAL ROSARIO CASTELLANOS                                 </t>
  </si>
  <si>
    <t xml:space="preserve">COLEGIO DE BACHILLERES                                                          </t>
  </si>
  <si>
    <t xml:space="preserve">CENTRO DE ASISTENCIA SOCIAL RAFAEL NIETO                                        </t>
  </si>
  <si>
    <t xml:space="preserve">CASA CUNA MARGARITA MAZA DE JUÁREZ                                              </t>
  </si>
  <si>
    <t xml:space="preserve">INSTITUTO TEMAZCALLI, PREVENCIÓN Y REHABILITACIÓN                               </t>
  </si>
  <si>
    <t xml:space="preserve">SISTEMA DE FINANCIAMIENTO PARA EL DESARROLLO DEL ESTADO DE SAN LUIS POTOSÍ      </t>
  </si>
  <si>
    <t xml:space="preserve">INSTITUTO POTOSINO DE BELLAS ARTES                                              </t>
  </si>
  <si>
    <t xml:space="preserve">MUSEO DEL VIRREINATO                                                            </t>
  </si>
  <si>
    <t xml:space="preserve">INSTITUTO ESTATAL DE EDUCACIÓN PARA ADULTOS                                     </t>
  </si>
  <si>
    <t xml:space="preserve">COLEGIO DE EDUCACIÓN PROFESIONAL TÉCNICA DEL ESTADO DE SAN LUIS POTOSÍ          </t>
  </si>
  <si>
    <t xml:space="preserve">INSTITUTO TECNOLÓGICO SUPERIOR DE EBANO                                         </t>
  </si>
  <si>
    <t xml:space="preserve">INSTITUTO DE CAPACITACIÓN PARA EL TRABAJO DEL ESTADO DE SAN LUIS POTOSÍ         </t>
  </si>
  <si>
    <t xml:space="preserve">INSTITUTO TECNOLÓGICO DE TAMAZUNCHALE                                           </t>
  </si>
  <si>
    <t xml:space="preserve">UNIVERSIDAD TECNOLÓGICA                                                         </t>
  </si>
  <si>
    <t xml:space="preserve">CENTRO CULTURAL REAL DE CATORCE                                                 </t>
  </si>
  <si>
    <t xml:space="preserve">MUSEO DEL FERROCARRIL                                                           </t>
  </si>
  <si>
    <t xml:space="preserve">MUSEO DE ARTE CONTEMPORÁNEO                                                     </t>
  </si>
  <si>
    <t xml:space="preserve">MUSEO LABERINTO DE LAS CIENCIAS Y LAS ARTES                                     </t>
  </si>
  <si>
    <t xml:space="preserve">CENTRO DE LAS ARTES DE SAN LUIS POTOSÍ                                          </t>
  </si>
  <si>
    <t xml:space="preserve">MUSEO FRANCISCO COSSÍO                                                          </t>
  </si>
  <si>
    <t xml:space="preserve">MUSEO FEDERICO SILVA, ESCULTURA CONTEMPORÁNEA                                   </t>
  </si>
  <si>
    <t xml:space="preserve">CINETECA ALAMEDA                                                                </t>
  </si>
  <si>
    <t xml:space="preserve">MUSEO NACIONAL DE LA MASCARA                                                    </t>
  </si>
  <si>
    <t xml:space="preserve">COLEGIO DE ESTUDIOS CIENTÍFICOS Y TECNOLÓGICOS (CECYTE)                         </t>
  </si>
  <si>
    <t xml:space="preserve">INSTITUTO TECNOLÓGICO SUPERIOR DE RIOVERDE                                      </t>
  </si>
  <si>
    <t xml:space="preserve">UNIVERSIDAD POLITÉCNICA DE SAN LUIS POTOSÍ                                      </t>
  </si>
  <si>
    <t xml:space="preserve">COLEGIO DE SAN LUIS                                                             </t>
  </si>
  <si>
    <t xml:space="preserve">INSTITUTO TECNOLÓGICO SUPERIOR DE SAN LUIS POTOSÍ                               </t>
  </si>
  <si>
    <t xml:space="preserve">INSTITUCIONES EDUCATIVAS Y CULTURALES CON SUBSIDIO                              </t>
  </si>
  <si>
    <t xml:space="preserve">MUSEO REGIONAL HUASTECO, A.C.                                                   </t>
  </si>
  <si>
    <t xml:space="preserve">PENTATHLÓN UNIVERSITARIO, A.C.                                                  </t>
  </si>
  <si>
    <t xml:space="preserve">COLEGIO EDUCATIVO DE CIENCIAS, CULTURA Y SERVICIOS PROFESIONALES, A.C.          </t>
  </si>
  <si>
    <t xml:space="preserve">CONSEJO NACIONAL DE FOMENTO EDUCATIVO                                           </t>
  </si>
  <si>
    <t xml:space="preserve">ESTANCIA DESARROLLO Y BIENESTAR INFANTIL SUTSGE                                 </t>
  </si>
  <si>
    <t xml:space="preserve">RELIGIOSAS DE LA CRUZ DEL SAGRADO CORAZÓN DE JESÚS EN MÉXICO, A.R.              </t>
  </si>
  <si>
    <t xml:space="preserve">EL ÁNGEL DEL ESPEJO, A.C.                                                       </t>
  </si>
  <si>
    <t xml:space="preserve">GUARDERÍA MATEHUALA, A.C.                                                       </t>
  </si>
  <si>
    <t xml:space="preserve">MUSEO DE LAS TRADICIONES POTOSINAS, A.C.                                        </t>
  </si>
  <si>
    <t xml:space="preserve">INSTITUTO POTOSINO DE INVESTIGACIÓN CIENTÍFICA Y TECNOLÓGICA,A.C. (IPICYT)      </t>
  </si>
  <si>
    <t xml:space="preserve">PARTICIPACIÓN A MUNICIPIOS                                                      </t>
  </si>
  <si>
    <t xml:space="preserve">INSTITUCIONES DE SALUD Y ASISTENCIA SOCIAL CON SUBSIDIO                         </t>
  </si>
  <si>
    <t xml:space="preserve">ASILO DE ANCIANOS SAN MARTÍN DE PORRES, A.C.                                    </t>
  </si>
  <si>
    <t xml:space="preserve">CASA HOGAR DEL ANCIANO SAN NICOLAS TOLENTINO DE CARDENAS SLP AC                 </t>
  </si>
  <si>
    <t xml:space="preserve">CABRAL OBREGÓN, A.C. ASILO MONTES DE OCA                                        </t>
  </si>
  <si>
    <t xml:space="preserve">FUNDACIÓN ASILO GABRIEL AGUIRRE, S.C.                                           </t>
  </si>
  <si>
    <t xml:space="preserve">ESCUELA DEL NIÑO OBRERO, A.C.                                                   </t>
  </si>
  <si>
    <t xml:space="preserve">GESTIÓN PARA EL DESARROLLO DE LAS HUASTECAS                                     </t>
  </si>
  <si>
    <t xml:space="preserve">H CUERPO DE BOMBEROS VOLUNTARIO DE AXTLA SLP                                    </t>
  </si>
  <si>
    <t>SOCIEDAD PRODUCTIVA P/EL ETNODESARROLLO D/LOS POTOSINOS DE ALTA MARGINACIÓN, A.C</t>
  </si>
  <si>
    <t xml:space="preserve">CASA HOGAR VALLADO, A.C.                                                        </t>
  </si>
  <si>
    <t xml:space="preserve">CENTRO EDUCATIVO EN APOYO AL ESPECTRO AUTISTA, A.C.                             </t>
  </si>
  <si>
    <t xml:space="preserve">CENTRO DE INTEGRACIÓN JUVENIL                                                   </t>
  </si>
  <si>
    <t xml:space="preserve">H. CUERPO DE BOMBEROS DE TAMAZUNCHALE                                           </t>
  </si>
  <si>
    <t xml:space="preserve">CRUZ ROJA MEXICANA DELEGACIÓN ESTATAL, I.A.P.                                   </t>
  </si>
  <si>
    <t xml:space="preserve">CRUZ ROJA DELEGACIÓN MATEHUALA, I.A.P.                                          </t>
  </si>
  <si>
    <t xml:space="preserve">COMITÉ PRO-CUERPO DE BOMBEROS DE SAN LUIS, A.C.                                 </t>
  </si>
  <si>
    <t xml:space="preserve">HOSPITAL SAN ANTONIO, A.C.                                                      </t>
  </si>
  <si>
    <t xml:space="preserve">CENTRO DOWN MARUSITA (VALLES)                                                   </t>
  </si>
  <si>
    <t xml:space="preserve">ASOCIACIÓN POTOSINA PRO-PARALÍTICO CEREBRAL, APAC                               </t>
  </si>
  <si>
    <t xml:space="preserve">CENTRO ORIENTACIÓN Y DESARROLLO INFANTIL CODI                                   </t>
  </si>
  <si>
    <t xml:space="preserve">INSTITUCIÓN POTOSINA PRO-EDUCACIÓN ESPECIALIZADA, A.C. RAFAELA ARGANIZ          </t>
  </si>
  <si>
    <t xml:space="preserve">PROMOCIÓN SOCIAL INTEGRAL, A.C. COLONIA JUVENIL                                 </t>
  </si>
  <si>
    <t xml:space="preserve">PATRONATO DE ENFERMEDADES NEUROLÓGICAS, A.C.                                    </t>
  </si>
  <si>
    <t xml:space="preserve">RAZÓN POR LA VIDA, A.C.                                                         </t>
  </si>
  <si>
    <t xml:space="preserve">FUNDACIÓN BAROCA                                                                </t>
  </si>
  <si>
    <t xml:space="preserve">AXTLATÓN A.C.                                                                   </t>
  </si>
  <si>
    <t xml:space="preserve">ASOCIACIÓN JUVENIL DE AYUDA AL NIÑO Y AL DISCAPACITADO, A.C.                    </t>
  </si>
  <si>
    <t xml:space="preserve">INTEGRAME DOWN                                                                  </t>
  </si>
  <si>
    <t xml:space="preserve">FUNDACION JUAN PABLO, A.C.                                                      </t>
  </si>
  <si>
    <t xml:space="preserve">FACTOR OBRERO, A.C.                                                             </t>
  </si>
  <si>
    <t xml:space="preserve">VIDA DIGNA                                                                      </t>
  </si>
  <si>
    <t xml:space="preserve">DIRUVI, A.C.                                                                    </t>
  </si>
  <si>
    <t xml:space="preserve">CASA HOGAR DEL NIÑO DE MONS. JOAQUIN ANTONIUO PEÑALOSA                          </t>
  </si>
  <si>
    <t xml:space="preserve">H. CUERPO DE BOMBEROS CD. FERNANDEZ                                             </t>
  </si>
  <si>
    <t xml:space="preserve">ASOCIACION MEXICANA DE ATENCION A NIÑOS CON CANCER DE SAN LUIS, AMANC           </t>
  </si>
  <si>
    <t xml:space="preserve">H. CUERPO DE BOMBEROS Y SERVICIOS SOCIALES DE LA HUASTECA, A.C.                 </t>
  </si>
  <si>
    <t xml:space="preserve">CUERPO DE BOMBEROS VOLUNTARIOS DE MATEHUALA, A.C.                               </t>
  </si>
  <si>
    <t xml:space="preserve">CUERPO DE BOMBEROS VOLUNTARIOS DE RIOVERDE, A.C.                                </t>
  </si>
  <si>
    <t xml:space="preserve">CASA DON BOSCO, A.C.                                                            </t>
  </si>
  <si>
    <t xml:space="preserve">INSTITUCIÓN DE ASISTENCIA BETANIA, A.C.                                         </t>
  </si>
  <si>
    <t xml:space="preserve">CENTRO DE ESTUDIOS DE PROMOCIÓN SOCIAL, CÁRITAS, A.C.                           </t>
  </si>
  <si>
    <t xml:space="preserve">ASOCIACIÓN MEXICANA DE DIABETES EN S.L.P.                                       </t>
  </si>
  <si>
    <t xml:space="preserve">VOZ Y DIGNIDAD POR LOS NUESTROS                                                 </t>
  </si>
  <si>
    <t xml:space="preserve">DIUY, A.C.                                                                      </t>
  </si>
  <si>
    <t xml:space="preserve">CRUZ ROJA MEXICANA DELEGACIÓN LOCAL RIOVERDE, S.L.P. I.A.P.                     </t>
  </si>
  <si>
    <t xml:space="preserve">CASA HOGAR DE LA DIVINA PROVIDENCIA, A.C.                                       </t>
  </si>
  <si>
    <t xml:space="preserve">ASOCIACIÓN POTOSINA EN PRO DEL DEFICIENTE MENTAL, APPDEMAC                      </t>
  </si>
  <si>
    <t xml:space="preserve">GRUPO FRATERNIDAD HÉCTOR COLUNGA RODRÍGUEZ A.C.                                 </t>
  </si>
  <si>
    <t xml:space="preserve">COMITÉ PRO-CUERPO DE BOMBEROS DE ÉBANO, A.C.                                    </t>
  </si>
  <si>
    <t xml:space="preserve">HOGAR DE PROTECCIÓN JUVENIL, A.C.                                               </t>
  </si>
  <si>
    <t xml:space="preserve">CABRAL OBREGÓN, A.C. RESIDENCIA SAN VICENTE PAUL                                </t>
  </si>
  <si>
    <t xml:space="preserve">CRUZ ROJA MEXICANA DELEGACIÓN CHARCAS                                           </t>
  </si>
  <si>
    <t xml:space="preserve">MANOS, VIDA Y AMOR A.C.                                                         </t>
  </si>
  <si>
    <t xml:space="preserve">HOGAR DE LA TERCERA EDAD, SAN NICOLÁS TOLENTINO, A.C. TIERRA NUEVA              </t>
  </si>
  <si>
    <t xml:space="preserve">CENTRO DE TERAPIA INFANTIL Y DE EDUCACIÓN ESPECIAL, A.C. C.E.T.I.E.E.           </t>
  </si>
  <si>
    <t xml:space="preserve">CRUZ ROJA MEXICANA DELEGACIÓN CÁRDENAS, I.A.P.                                  </t>
  </si>
  <si>
    <t xml:space="preserve">DISTROFIA MUSCULAR PROGRESIVA AVE SIN VUELO, A.C.                               </t>
  </si>
  <si>
    <t xml:space="preserve">HOGAR DEL ANCIANO JESÚS DE LA MISERICORDIA, A.C.                                </t>
  </si>
  <si>
    <t xml:space="preserve">VIVIR MAS ASOCIADOS                                                             </t>
  </si>
  <si>
    <t xml:space="preserve">FAMILIAS EN MOVIMIENTO PRO-EDUCACIÓN NIÑOS DOWN, A.C. FAME                      </t>
  </si>
  <si>
    <t xml:space="preserve">SERVICIO DE AYUDA INTEGRA, A.C.                                                 </t>
  </si>
  <si>
    <t xml:space="preserve">BANCO DE ALIMENTOS DE SAN LUIS POTOSÍ                                           </t>
  </si>
  <si>
    <t xml:space="preserve">PATRONATO PRO-PACIENTE ONCOLÓGICO DE SAN LUIS, A.C.                             </t>
  </si>
  <si>
    <t xml:space="preserve">FUNDACIÓN NUTRIENDO PARA EL FUTURO, A.C.                                        </t>
  </si>
  <si>
    <t xml:space="preserve">VUELO DE PÁJAROS VENCEJO, A.C.                                                  </t>
  </si>
  <si>
    <t xml:space="preserve">CRUZ ROJA DELEGACIÓN EL NARANJO                                                 </t>
  </si>
  <si>
    <t xml:space="preserve">CRUZ ROJA DELEGACIÓN CIUDAD DEL MAÍZ                                            </t>
  </si>
  <si>
    <t xml:space="preserve">CRUZ ROJA DELEGACIÓN VILLA DE REYES                                             </t>
  </si>
  <si>
    <t xml:space="preserve">CLUB DE NIÑOS Y NIÑAS DE SAN LUIS, A.C.                                         </t>
  </si>
  <si>
    <t xml:space="preserve">RENACE                                                                          </t>
  </si>
  <si>
    <t xml:space="preserve">COMPARTIENDO LA LUZ                                                             </t>
  </si>
  <si>
    <t xml:space="preserve">ASOCIACIÓN DE FÉ Y ESPERANZA PARA VÍCTIMAS DEL DELITO CHRISTIAN, A.C.           </t>
  </si>
  <si>
    <t xml:space="preserve">OASIS ALZHEIMER, GUADALUPE PALAU, A.C.                                          </t>
  </si>
  <si>
    <t xml:space="preserve">JUNTOS UNA EXPERIENCIA COMPARTIDA, A.C.                                         </t>
  </si>
  <si>
    <t xml:space="preserve">INSTITUCIÓN DE BENEFICENCIA JUAN H SÁNCHEZ                                      </t>
  </si>
  <si>
    <t xml:space="preserve">FUNDACIÓN LOME INFANTIL                                                         </t>
  </si>
  <si>
    <t xml:space="preserve">RINO Q, A.C,                                                                    </t>
  </si>
  <si>
    <t xml:space="preserve">NUESTROS NIÑOS DE SAN LUIS, A.C.                                                </t>
  </si>
  <si>
    <t xml:space="preserve">DELEGACIÓN ESTATAL DE LA CRUZ ROJA                                              </t>
  </si>
  <si>
    <t xml:space="preserve">REAXIÓN JUVENIL DE MÉXICO AC                                                    </t>
  </si>
  <si>
    <t xml:space="preserve">CENTRO RECREATIVO FEMENINO, A.C.                                                </t>
  </si>
  <si>
    <t xml:space="preserve">COMEDOR DE LOS POBRES DE SAN ANTONIO, A.C.                                      </t>
  </si>
  <si>
    <t xml:space="preserve">CRUZ ROJA MEXICANA DELEGACIÓN CIUDAD VALLES                                     </t>
  </si>
  <si>
    <t xml:space="preserve">CRUZ ROJA MEXICANA DELEGACIÓN TAMUÍN                                            </t>
  </si>
  <si>
    <t xml:space="preserve">SE MI GUÍA, A.C.                                                                </t>
  </si>
  <si>
    <t xml:space="preserve">ORGANIZACIÓN INTERNACIONAL VIDA INDEPENDIENTE PARA PERSONAS CON DISCAPACIDAD    </t>
  </si>
  <si>
    <t xml:space="preserve">EQUIPO TÉCNICO DE ASISTENCIA Y TERAPIA CANINA, A.C.                             </t>
  </si>
  <si>
    <t xml:space="preserve">OTRA OPORTUNIDAD A.C.                                                           </t>
  </si>
  <si>
    <t xml:space="preserve">ORGANIZACIÓN EXOTÉRMICA AC                                                      </t>
  </si>
  <si>
    <t xml:space="preserve">FONDOS                                                                          </t>
  </si>
  <si>
    <t xml:space="preserve">FONDO DE FORTALECIMIENTO FINANCIERO DEL ESTADO                                  </t>
  </si>
  <si>
    <t xml:space="preserve">FONDOS FEDERALES TRANSFERIDOS                                                   </t>
  </si>
  <si>
    <t xml:space="preserve">ORGANISMOS AUTÓNOMOS                                                            </t>
  </si>
  <si>
    <t xml:space="preserve">CONSEJO ESTATAL ELECTORAL Y DE PARTICIPACIÓN CIUDADANA                          </t>
  </si>
  <si>
    <t xml:space="preserve">COMISIÓN ESTATAL DE DERECHOS HUMANOS                                            </t>
  </si>
  <si>
    <t xml:space="preserve">UNIVERSIDAD AUTÓNOMA DE SAN LUIS POTOSÍ                                         </t>
  </si>
  <si>
    <t xml:space="preserve">AUDITORÍA SUPERIOR DEL ESTADO                                                   </t>
  </si>
  <si>
    <t xml:space="preserve">COMISIÓN ESTATAL DE GARANTÍA DE ACCESO A LA INFORMACIÓN PÚBLICA                 </t>
  </si>
  <si>
    <t xml:space="preserve">TRIBUNAL ELECTORAL DEL ESTADO                                                   </t>
  </si>
  <si>
    <t xml:space="preserve">FISCALÍA GENERAL DEL ESTADO                                                     </t>
  </si>
  <si>
    <t xml:space="preserve">TRIBUNAL ESTATAL DE JUSTICIA ADMINISTRATIVA DE SAN LUIS POTOSÍ                  </t>
  </si>
  <si>
    <t xml:space="preserve">ADEUDOS DE EJERCICIOS FISCALES ANTERIORES (ADEFAS)                                                                                                    </t>
  </si>
  <si>
    <t xml:space="preserve">COSTO POR COBERTURAS                                                                                                                                  </t>
  </si>
  <si>
    <t xml:space="preserve">GASTOS DE LA DEUDA PUBLICA                                                                                                                            </t>
  </si>
  <si>
    <t xml:space="preserve">INTERESES DE LA DEUDA PUBLICA                                                                                                                         </t>
  </si>
  <si>
    <t xml:space="preserve">AMORTIZACION DE LA DEUDA PUBLICA                                                                                                                      </t>
  </si>
  <si>
    <t xml:space="preserve">DEUDA PUBLICA                                                                                                                                         </t>
  </si>
  <si>
    <t xml:space="preserve">APORTACIONES                                                                                                                                          </t>
  </si>
  <si>
    <t xml:space="preserve">PARTICIPACIONES                                                                                                                                       </t>
  </si>
  <si>
    <t xml:space="preserve">PARTICIPACIONES Y APORTACIONES                                                                                                                        </t>
  </si>
  <si>
    <t xml:space="preserve">PROVISIONES PARA CONTINGENCIAS Y OTRAS EROGACIONES                                                                                                    </t>
  </si>
  <si>
    <t xml:space="preserve">INVERSION FINANCIERA Y OTRAS PROVISIONES                                                                                                              </t>
  </si>
  <si>
    <t xml:space="preserve">PROYECTOS PRODUCTIVOS Y ACCIONES DE FOMENTO                                                                                                           </t>
  </si>
  <si>
    <t xml:space="preserve">OBRA PUBLICA EN BIENES PROPIOS                                                                                                                        </t>
  </si>
  <si>
    <t xml:space="preserve">OBRA PUBLICA EN BIENES DE DOMINIO PUBLICO                                                                                                             </t>
  </si>
  <si>
    <t xml:space="preserve">INVERSION PUBLICA                                                                                                                                     </t>
  </si>
  <si>
    <t xml:space="preserve">AYUDAS SOCIALES                                                                                                                                       </t>
  </si>
  <si>
    <t xml:space="preserve">SUBSIDIOS Y SUBVENCIONES                                                                                                                              </t>
  </si>
  <si>
    <t xml:space="preserve">TRANSFERENCIAS INTERNAS Y ASIGNACIONES AL SECTOR PUBLICO                                                                                              </t>
  </si>
  <si>
    <t xml:space="preserve">TRANSFERENCIAS, ASIGNACIONES, SUBSIDIOS Y OTRAS AYUDAS                                                                                                </t>
  </si>
  <si>
    <t xml:space="preserve">OTROS SERVICIOS GENERALES                                                                                                                             </t>
  </si>
  <si>
    <t xml:space="preserve">SERVICIOS OFICIALES                                                                                                                                   </t>
  </si>
  <si>
    <t xml:space="preserve">SERVICIOS DE TRASLADO Y VIATICOS                                                                                                                      </t>
  </si>
  <si>
    <t xml:space="preserve">SERVICIOS DE COMUNICACION SOCIAL Y PUBLICIDAD                                                                                                         </t>
  </si>
  <si>
    <t xml:space="preserve">SERVICIOS DE INSTALACION, REPARACION, MANTENIMIENTO Y CONSERVACION                                                                                    </t>
  </si>
  <si>
    <t xml:space="preserve">SERVICIOS FINANCIEROS, BANCARIOS Y COMERCIALES                                                                                                        </t>
  </si>
  <si>
    <t xml:space="preserve">SERVICIOS PROFESIONALES, CIENTIFICOS, TECNICOS Y OTROS SERVICIOS                                                                                      </t>
  </si>
  <si>
    <t xml:space="preserve">SERVICIOS DE ARRENDAMIENTO                                                                                                                            </t>
  </si>
  <si>
    <t xml:space="preserve">SERVICIOS BASICOS                                                                                                                                     </t>
  </si>
  <si>
    <t xml:space="preserve">SERVICIOS GENERALES                                                                                                                                   </t>
  </si>
  <si>
    <t xml:space="preserve">HERRAMIENTAS, REFACCIONES Y ACCESORIOS MENORES                                                                                                        </t>
  </si>
  <si>
    <t xml:space="preserve">VESTUARIO, BLANCOS, PRENDAS DE PROTECCION Y ARTICULOS DEPORTIVOS                                                                                      </t>
  </si>
  <si>
    <t xml:space="preserve">COMBUSTIBLES, LUBRICANTES Y ADITIVOS                                                                                                                  </t>
  </si>
  <si>
    <t xml:space="preserve">PRODUCTOS QUIMICOS, FARMACEUTICOS Y DE LABORATORIO                                                                                                    </t>
  </si>
  <si>
    <t xml:space="preserve">MATERIALES Y ARTICULOS DE CONSTRUCCION Y DE REPARACION                                                                                                </t>
  </si>
  <si>
    <t xml:space="preserve">ALIMENTOS Y UTENSILIOS                                                                                                                                </t>
  </si>
  <si>
    <t xml:space="preserve">MATERIALES  DE ADMINISTRACION, EMISION DE DOCUMENTOS Y ARTICULOS OFICIALES                                                                            </t>
  </si>
  <si>
    <t xml:space="preserve">MATERIALES Y SUMINISTROS                                                                                                                              </t>
  </si>
  <si>
    <t xml:space="preserve">PAGO DE ESTIMULOS A SERVIDORES PUBLICOS                                                                                                               </t>
  </si>
  <si>
    <t xml:space="preserve">PREVISIONES                                                                                                                                           </t>
  </si>
  <si>
    <t xml:space="preserve">OTRAS PRESTACIONES SOCIALES Y ECONOMICAS                                                                                                              </t>
  </si>
  <si>
    <t xml:space="preserve">SEGURIDAD SOCIAL                                                                                                                                      </t>
  </si>
  <si>
    <t xml:space="preserve">REMUNERACIONES ADICIONALES Y ESPECIALES                                                                                                               </t>
  </si>
  <si>
    <t xml:space="preserve">REMUNERACIONES AL PERSONAL DE CARACTER TRANSITORIO                                                                                                    </t>
  </si>
  <si>
    <t xml:space="preserve">REMUNERACIONES AL PERSONAL DE CARACTER PERMANENTE                                                                                                     </t>
  </si>
  <si>
    <t xml:space="preserve">SERVICIOS PERSONALES                                                                                                                                  </t>
  </si>
  <si>
    <t>CAPÍTULO/ OBJETO DE GASTO</t>
  </si>
  <si>
    <t>CLASIFICACIÓN ECONÓMICA Y POR OBJETO DEL GASTO</t>
  </si>
  <si>
    <t>ANEXO 4</t>
  </si>
  <si>
    <t>ANEXO 5</t>
  </si>
  <si>
    <t>CLASIFICACIÓN POR TIPO DE GASTO</t>
  </si>
  <si>
    <t>TIPO DE GASTO</t>
  </si>
  <si>
    <t>GASTO CORRIENTE</t>
  </si>
  <si>
    <t>GASTO DE CAPITAL</t>
  </si>
  <si>
    <t>AMORTIZACION DE LA DEUDA Y DISMINUCION DE PASIVOS</t>
  </si>
  <si>
    <t>PARTICIPACIONES Y TRANSFERENCIAS A MUNICIPIOS</t>
  </si>
  <si>
    <t>ANEXO 12</t>
  </si>
  <si>
    <t>RAMOS ADMINISTRATIVOS</t>
  </si>
  <si>
    <t>GASTO EN RAMOS ADMINISTRATIVOS</t>
  </si>
  <si>
    <t>GASTO NO INCLUIDO EN RAMOS ADMINISTRATIVOS</t>
  </si>
  <si>
    <t>ANEXO INFORMATIVO 2</t>
  </si>
  <si>
    <t>DISTRIBUCIÓN DEL PRESUPUESTO A NIVEL DE EJECUTORES DEL GASTO,</t>
  </si>
  <si>
    <t>CON DESAGREGACIÓN POR CAPÍTULO DE GASTO</t>
  </si>
  <si>
    <t>PODER/ DEPENDENCIA /CAPÍTULO DE GASTO</t>
  </si>
  <si>
    <t xml:space="preserve">PODER LEGISLATIVO                                                                                                                                     </t>
  </si>
  <si>
    <t xml:space="preserve">CONGRESO DEL ESTADO                                                                                                                                   </t>
  </si>
  <si>
    <t xml:space="preserve">PODER JUDICIAL                                                                                                                                        </t>
  </si>
  <si>
    <t xml:space="preserve">SUPREMO TRIBUNAL DE JUSTICIA                                                                                                                          </t>
  </si>
  <si>
    <t xml:space="preserve">PODER EJECUTIVO                                                                                                                                       </t>
  </si>
  <si>
    <t xml:space="preserve">DESPACHO DEL EJECUTIVO                                                                                                                                </t>
  </si>
  <si>
    <t xml:space="preserve">SECRETARÍA GENERAL DE GOBIERNO                                                                                                                        </t>
  </si>
  <si>
    <t xml:space="preserve">SECRETARÍA DE FINANZAS                                                                                                                                </t>
  </si>
  <si>
    <t xml:space="preserve">SECRETARÍA DE DESARROLLO SOCIAL Y REGIONAL                                                                                                            </t>
  </si>
  <si>
    <t xml:space="preserve">SECRETARÍA DE DESARROLLO URBANO, VIVIENDA Y OBRAS PÚBLICAS                                                                                            </t>
  </si>
  <si>
    <t xml:space="preserve">SECRETARÍA DE DESARROLLO ECONÓMICO                                                                                                                    </t>
  </si>
  <si>
    <t xml:space="preserve">SECRETARÍA DE DESARROLLO AGROPECUARIO Y RECURSOS HIDRÁULICOS                                                                                          </t>
  </si>
  <si>
    <t xml:space="preserve">SECRETARÍA DE ECOLOGÍA Y GESTIÓN AMBIENTAL                                                                                                            </t>
  </si>
  <si>
    <t xml:space="preserve">SISTEMA EDUCATIVO ESTATAL REGULAR                                                                                                                     </t>
  </si>
  <si>
    <t xml:space="preserve">OFICIALÍA MAYOR                                                                                                                                       </t>
  </si>
  <si>
    <t xml:space="preserve">CONTRALORÍA GENERAL DEL ESTADO                                                                                                                        </t>
  </si>
  <si>
    <t xml:space="preserve">SECRETARÍA DE EDUCACIÓN                                                                                                                               </t>
  </si>
  <si>
    <t xml:space="preserve">COORDINACIÓN GENERAL DE LA DEFENSORÍA  PÚBLICA DEL ESTADO                                                                                             </t>
  </si>
  <si>
    <t xml:space="preserve">SECRETARIADO EJECUTIVO DEL CONSEJO ESTATAL DE SEGURIDAD PÚBLICA DEL ESTADO                                                                            </t>
  </si>
  <si>
    <t xml:space="preserve">SECRETARÍA TÉCNICA DEL GABINETE                                                                                                                       </t>
  </si>
  <si>
    <t xml:space="preserve">COORDINACIÓN GENERAL DE COMUNICACIÓN SOCIAL                                                                                                           </t>
  </si>
  <si>
    <t xml:space="preserve">SECRETARÍA DE COMUNICACIONES Y TRANSPORTES                                                                                                            </t>
  </si>
  <si>
    <t xml:space="preserve">SECRETARÍA DEL TRABAJO Y PREVISIÓN SOCIAL                                                                                                             </t>
  </si>
  <si>
    <t xml:space="preserve">SECRETARÍA DE TURISMO                                                                                                                                 </t>
  </si>
  <si>
    <t xml:space="preserve">SECRETARÍA DE CULTURA                                                                                                                                 </t>
  </si>
  <si>
    <t xml:space="preserve">SECRETARÍA DE SEGURIDAD PÚBLICA                                                                                                                       </t>
  </si>
  <si>
    <t xml:space="preserve">CONSEJERÍA JURÍDICA                                                                                                                                   </t>
  </si>
  <si>
    <t xml:space="preserve">UNIDAD DE SISTEMAS DE INFORMÁTICA DEL PODER EJECUTIVO DE SAN LUIS POTOSÍ                                                                              </t>
  </si>
  <si>
    <t xml:space="preserve">ADMINISTRACIÓN PÚBLICA PARAESTATAL                                                                                                                    </t>
  </si>
  <si>
    <t xml:space="preserve">C.E.C.U.R.T. PROF. CARLOS JONGUITUD BARRIOS                                                                                                           </t>
  </si>
  <si>
    <t xml:space="preserve">C.E.C.U.R.T. II                                                                                                                                       </t>
  </si>
  <si>
    <t xml:space="preserve">JUNTA ESTATAL DE CAMINOS                                                                                                                              </t>
  </si>
  <si>
    <t xml:space="preserve">SISTEMA PARA EL DESARROLLO INTEGRAL DE LA FAMILIA DEL ESTADO DE SAN LUIS POTOSÍ                                                                       </t>
  </si>
  <si>
    <t xml:space="preserve">CENTRO DE CONVENCIONES DE SAN LUIS POTOSI                                                                                                             </t>
  </si>
  <si>
    <t xml:space="preserve">INSTITUTO REGISTRAL Y CATASTRAL DEL ESTADO DE SAN LUIS POTOSI                                                                                         </t>
  </si>
  <si>
    <t xml:space="preserve">ARCHIVO HISTÓRICO DEL ESTADO LIC. ANTONIO ROCHA                                                                                                       </t>
  </si>
  <si>
    <t xml:space="preserve">COMISIÓN ESTATAL DEL AGUA                                                                                                                             </t>
  </si>
  <si>
    <t xml:space="preserve">RÉGIMEN ESTATAL DE PROTECCIÓN SOCIAL EN SALUD DEL ESTADO DE SAN LUÍS POTOSÍ                                                                           </t>
  </si>
  <si>
    <t xml:space="preserve">AGENCIA PRO SAN LUIS                                                                                                                                  </t>
  </si>
  <si>
    <t xml:space="preserve">SECRETARIADO EJECUTIVO DEL SISTEMA  ANTICORRUPCIÓN                                                                                                    </t>
  </si>
  <si>
    <t xml:space="preserve">COORDINACIÓN ESTATAL PARA EL FORTALECIMIENTO INSTITUCIONAL DE LOS MUNICIPIOS                                                                          </t>
  </si>
  <si>
    <t xml:space="preserve">CONSEJO ESTATAL DE POBLACIÓN                                                                                                                          </t>
  </si>
  <si>
    <t xml:space="preserve">INSTITUTO POTOSINO DE CULTURA FÍSICA Y DEPORTE                                                                                                        </t>
  </si>
  <si>
    <t xml:space="preserve">CONSEJO POTOSINO DE CIENCIA Y TECNOLOGÍA                                                                                                              </t>
  </si>
  <si>
    <t xml:space="preserve">PROMOTORA DEL ESTADO DE SAN LUIS POTOSÍ                                                                                                               </t>
  </si>
  <si>
    <t xml:space="preserve">INSTITUTO ESTATAL DE INFRAESTRUCTURA FÍSICA EDUCATIVA                                                                                                 </t>
  </si>
  <si>
    <t xml:space="preserve">INSTITUTO DE LAS MUJERES, DEL ESTADO DE SAN LUIS POTOSI                                                                                               </t>
  </si>
  <si>
    <t xml:space="preserve">SERVICIOS DE SALUD DE SAN LUIS POTOSÍ                                                                                                                 </t>
  </si>
  <si>
    <t xml:space="preserve">INSTITUTO POTOSINO DE LA JUVENTUD                                                                                                                     </t>
  </si>
  <si>
    <t xml:space="preserve">INSTITUTO ESTATAL DE CIEGOS                                                                                                                           </t>
  </si>
  <si>
    <t xml:space="preserve">INSTITUTO DE DESARROLLO HUMANO Y SOCIAL DE LOS PUEBLOS INDIGENAS                                                                                      </t>
  </si>
  <si>
    <t xml:space="preserve">COMISIÓN EJECUTIVA ESTATAL DE ATENCIÓN A VICTIMAS                                                                                                     </t>
  </si>
  <si>
    <t xml:space="preserve">INSTITUTO DE VIVIENDA DEL ESTADO                                                                                                                      </t>
  </si>
  <si>
    <t xml:space="preserve">FONDO TURÍSTICO                                                                                                                                       </t>
  </si>
  <si>
    <t xml:space="preserve">CENTRO DE PRODUCCION SANTA RITA, S.A. DE C.V.                                                                                                         </t>
  </si>
  <si>
    <t xml:space="preserve">CENTRO DE JUSTICIA PARA MUJERES DEL ESTADO DE SAN LUIS POTOSÍ                                                                                         </t>
  </si>
  <si>
    <t xml:space="preserve">INSTITUTO DE TELEVISIÓN PÚBLICA DE SAN LUIS POTOSÍ XHSLS CANAL 9                                                                                      </t>
  </si>
  <si>
    <t xml:space="preserve">ORGANISMOS DESCENTRALIZADOS DE LA ADMINISTRACIÓN PÚBLICA                                                                                              </t>
  </si>
  <si>
    <t xml:space="preserve">OFICINA ESTATAL DE RELACIONES EXTERIORES                                                                                                              </t>
  </si>
  <si>
    <t xml:space="preserve">INSTITUTO NACIONAL DE LAS PERSONAS ADULTAS MAYORES                                                                                                    </t>
  </si>
  <si>
    <t xml:space="preserve">UNIVERSIDAD INTERCULTURAL                                                                                                                             </t>
  </si>
  <si>
    <t xml:space="preserve">UNIVERSIDAD TECNOLÓGICA METROPOLITANA DE SAN LUIS POTOSÍ                                                                                              </t>
  </si>
  <si>
    <t xml:space="preserve">CENTRO ESTATAL DE TRANSPLANTES                                                                                                                        </t>
  </si>
  <si>
    <t xml:space="preserve">MUSEO CASA DEL REBOZO                                                                                                                                 </t>
  </si>
  <si>
    <t xml:space="preserve">ASILO PARA ANCIANOS DR. NICOLÁS AGUILAR                                                                                                               </t>
  </si>
  <si>
    <t xml:space="preserve">CENTRO DE ASISTENCIA SOCIAL ROSARIO CASTELLANOS                                                                                                       </t>
  </si>
  <si>
    <t xml:space="preserve">COLEGIO DE BACHILLERES                                                                                                                                </t>
  </si>
  <si>
    <t xml:space="preserve">CENTRO DE ASISTENCIA SOCIAL RAFAEL NIETO                                                                                                              </t>
  </si>
  <si>
    <t xml:space="preserve">CASA CUNA MARGARITA MAZA DE JUÁREZ                                                                                                                    </t>
  </si>
  <si>
    <t xml:space="preserve">INSTITUTO TEMAZCALLI, PREVENCIÓN Y REHABILITACIÓN                                                                                                     </t>
  </si>
  <si>
    <t xml:space="preserve">SISTEMA DE FINANCIAMIENTO PARA EL DESARROLLO DEL ESTADO DE SAN LUIS POTOSÍ                                                                            </t>
  </si>
  <si>
    <t xml:space="preserve">INSTITUTO POTOSINO DE BELLAS ARTES                                                                                                                    </t>
  </si>
  <si>
    <t xml:space="preserve">MUSEO DEL VIRREINATO                                                                                                                                  </t>
  </si>
  <si>
    <t xml:space="preserve">INSTITUTO ESTATAL DE EDUCACIÓN PARA ADULTOS                                                                                                           </t>
  </si>
  <si>
    <t xml:space="preserve">COLEGIO DE EDUCACIÓN PROFESIONAL TÉCNICA DEL ESTADO DE SAN LUIS POTOSÍ                                                                                </t>
  </si>
  <si>
    <t xml:space="preserve">INSTITUTO TECNOLÓGICO SUPERIOR DE EBANO                                                                                                               </t>
  </si>
  <si>
    <t xml:space="preserve">INSTITUTO DE CAPACITACIÓN PARA EL TRABAJO DEL ESTADO DE SAN LUIS POTOSÍ                                                                               </t>
  </si>
  <si>
    <t xml:space="preserve">INSTITUTO TECNOLÓGICO DE TAMAZUNCHALE                                                                                                                 </t>
  </si>
  <si>
    <t xml:space="preserve">UNIVERSIDAD TECNOLÓGICA                                                                                                                               </t>
  </si>
  <si>
    <t xml:space="preserve">CENTRO CULTURAL REAL DE CATORCE                                                                                                                       </t>
  </si>
  <si>
    <t xml:space="preserve">MUSEO DEL FERROCARRIL                                                                                                                                 </t>
  </si>
  <si>
    <t xml:space="preserve">MUSEO DE ARTE CONTEMPORÁNEO                                                                                                                           </t>
  </si>
  <si>
    <t xml:space="preserve">MUSEO LABERINTO DE LAS CIENCIAS Y LAS ARTES                                                                                                           </t>
  </si>
  <si>
    <t xml:space="preserve">CENTRO DE LAS ARTES DE SAN LUIS POTOSÍ                                                                                                                </t>
  </si>
  <si>
    <t xml:space="preserve">MUSEO FRANCISCO COSSÍO                                                                                                                                </t>
  </si>
  <si>
    <t xml:space="preserve">MUSEO FEDERICO SILVA, ESCULTURA CONTEMPORÁNEA                                                                                                         </t>
  </si>
  <si>
    <t xml:space="preserve">CINETECA ALAMEDA                                                                                                                                      </t>
  </si>
  <si>
    <t xml:space="preserve">MUSEO NACIONAL DE LA MASCARA                                                                                                                          </t>
  </si>
  <si>
    <t xml:space="preserve">COLEGIO DE ESTUDIOS CIENTÍFICOS Y TECNOLÓGICOS (CECYTE)                                                                                               </t>
  </si>
  <si>
    <t xml:space="preserve">INSTITUTO TECNOLÓGICO SUPERIOR DE RIOVERDE                                                                                                            </t>
  </si>
  <si>
    <t xml:space="preserve">UNIVERSIDAD POLITÉCNICA DE SAN LUIS POTOSÍ                                                                                                            </t>
  </si>
  <si>
    <t xml:space="preserve">COLEGIO DE SAN LUIS                                                                                                                                   </t>
  </si>
  <si>
    <t xml:space="preserve">INSTITUTO TECNOLÓGICO SUPERIOR DE SAN LUIS POTOSÍ                                                                                                     </t>
  </si>
  <si>
    <t xml:space="preserve">INSTITUCIONES EDUCATIVAS Y CULTURALES CON SUBSIDIO                                                                                                    </t>
  </si>
  <si>
    <t xml:space="preserve">MUSEO REGIONAL HUASTECO, A.C.                                                                                                                         </t>
  </si>
  <si>
    <t xml:space="preserve">PENTATHLÓN UNIVERSITARIO, A.C.                                                                                                                        </t>
  </si>
  <si>
    <t xml:space="preserve">COLEGIO EDUCATIVO DE CIENCIAS, CULTURA Y SERVICIOS PROFESIONALES, A.C.                                                                                </t>
  </si>
  <si>
    <t xml:space="preserve">CONSEJO NACIONAL DE FOMENTO EDUCATIVO                                                                                                                 </t>
  </si>
  <si>
    <t xml:space="preserve">ESTANCIA DESARROLLO Y BIENESTAR INFANTIL SUTSGE                                                                                                       </t>
  </si>
  <si>
    <t xml:space="preserve">RELIGIOSAS DE LA CRUZ DEL SAGRADO CORAZÓN DE JESÚS EN MÉXICO, A.R.                                                                                    </t>
  </si>
  <si>
    <t xml:space="preserve">EL ÁNGEL DEL ESPEJO, A.C.                                                                                                                             </t>
  </si>
  <si>
    <t xml:space="preserve">GUARDERÍA MATEHUALA, A.C.                                                                                                                             </t>
  </si>
  <si>
    <t xml:space="preserve">MUSEO DE LAS TRADICIONES POTOSINAS, A.C.                                                                                                              </t>
  </si>
  <si>
    <t xml:space="preserve">INSTITUTO POTOSINO DE INVESTIGACIÓN CIENTÍFICA Y TECNOLÓGICA,A.C. (IPICYT)                                                                            </t>
  </si>
  <si>
    <t xml:space="preserve">PARTICIPACIÓN A MUNICIPIOS                                                                                                                            </t>
  </si>
  <si>
    <t xml:space="preserve">INSTITUCIONES DE SALUD Y ASISTENCIA SOCIAL CON SUBSIDIO                                                                                               </t>
  </si>
  <si>
    <t xml:space="preserve">ASILO DE ANCIANOS SAN MARTÍN DE PORRES, A.C.                                                                                                          </t>
  </si>
  <si>
    <t xml:space="preserve">CASA HOGAR DEL ANCIANO SAN NICOLAS TOLENTINO DE CARDENAS SLP AC                                                                                       </t>
  </si>
  <si>
    <t xml:space="preserve">CABRAL OBREGÓN, A.C. ASILO MONTES DE OCA                                                                                                              </t>
  </si>
  <si>
    <t xml:space="preserve">FUNDACIÓN ASILO GABRIEL AGUIRRE, S.C.                                                                                                                 </t>
  </si>
  <si>
    <t xml:space="preserve">ESCUELA DEL NIÑO OBRERO, A.C.                                                                                                                         </t>
  </si>
  <si>
    <t xml:space="preserve">GESTIÓN PARA EL DESARROLLO DE LAS HUASTECAS                                                                                                           </t>
  </si>
  <si>
    <t xml:space="preserve">H CUERPO DE BOMBEROS VOLUNTARIO DE AXTLA SLP                                                                                                          </t>
  </si>
  <si>
    <t xml:space="preserve">SOCIEDAD PRODUCTIVA P/EL ETNODESARROLLO D/LOS POTOSINOS DE ALTA MARGINACIÓN, A.C                                                                      </t>
  </si>
  <si>
    <t xml:space="preserve">CASA HOGAR VALLADO, A.C.                                                                                                                              </t>
  </si>
  <si>
    <t xml:space="preserve">CENTRO EDUCATIVO EN APOYO AL ESPECTRO AUTISTA, A.C.                                                                                                   </t>
  </si>
  <si>
    <t xml:space="preserve">CENTRO DE INTEGRACIÓN JUVENIL                                                                                                                         </t>
  </si>
  <si>
    <t xml:space="preserve">H. CUERPO DE BOMBEROS DE TAMAZUNCHALE                                                                                                                 </t>
  </si>
  <si>
    <t xml:space="preserve">CRUZ ROJA MEXICANA DELEGACIÓN ESTATAL, I.A.P.                                                                                                         </t>
  </si>
  <si>
    <t xml:space="preserve">CRUZ ROJA DELEGACIÓN MATEHUALA, I.A.P.                                                                                                                </t>
  </si>
  <si>
    <t xml:space="preserve">COMITÉ PRO-CUERPO DE BOMBEROS DE SAN LUIS, A.C.                                                                                                       </t>
  </si>
  <si>
    <t xml:space="preserve">HOSPITAL SAN ANTONIO, A.C.                                                                                                                            </t>
  </si>
  <si>
    <t xml:space="preserve">CENTRO DOWN MARUSITA (VALLES)                                                                                                                         </t>
  </si>
  <si>
    <t xml:space="preserve">ASOCIACIÓN POTOSINA PRO-PARALÍTICO CEREBRAL, APAC                                                                                                     </t>
  </si>
  <si>
    <t xml:space="preserve">CENTRO ORIENTACIÓN Y DESARROLLO INFANTIL CODI                                                                                                         </t>
  </si>
  <si>
    <t xml:space="preserve">INSTITUCIÓN POTOSINA PRO-EDUCACIÓN ESPECIALIZADA, A.C. RAFAELA ARGANIZ                                                                                </t>
  </si>
  <si>
    <t xml:space="preserve">PROMOCIÓN SOCIAL INTEGRAL, A.C. COLONIA JUVENIL                                                                                                       </t>
  </si>
  <si>
    <t xml:space="preserve">PATRONATO DE ENFERMEDADES NEUROLÓGICAS, A.C.                                                                                                          </t>
  </si>
  <si>
    <t xml:space="preserve">RAZÓN POR LA VIDA, A.C.                                                                                                                               </t>
  </si>
  <si>
    <t xml:space="preserve">FUNDACIÓN BAROCA                                                                                                                                      </t>
  </si>
  <si>
    <t xml:space="preserve">AXTLATÓN A.C.                                                                                                                                         </t>
  </si>
  <si>
    <t xml:space="preserve">ASOCIACIÓN JUVENIL DE AYUDA AL NIÑO Y AL DISCAPACITADO, A.C.                                                                                          </t>
  </si>
  <si>
    <t xml:space="preserve">INTEGRAME DOWN                                                                                                                                        </t>
  </si>
  <si>
    <t xml:space="preserve">FUNDACION JUAN PABLO, A.C.                                                                                                                            </t>
  </si>
  <si>
    <t xml:space="preserve">FACTOR OBRERO, A.C.                                                                                                                                   </t>
  </si>
  <si>
    <t xml:space="preserve">VIDA DIGNA                                                                                                                                            </t>
  </si>
  <si>
    <t xml:space="preserve">DIRUVI, A.C.                                                                                                                                          </t>
  </si>
  <si>
    <t xml:space="preserve">CASA HOGAR DEL NIÑO DE MONS. JOAQUIN ANTONIUO PEÑALOSA                                                                                                </t>
  </si>
  <si>
    <t xml:space="preserve">H. CUERPO DE BOMBEROS CD. FERNANDEZ                                                                                                                   </t>
  </si>
  <si>
    <t xml:space="preserve">ASOCIACION MEXICANA DE ATENCION A NIÑOS CON CANCER DE SAN LUIS, AMANC                                                                                 </t>
  </si>
  <si>
    <t xml:space="preserve">H. CUERPO DE BOMBEROS Y SERVICIOS SOCIALES DE LA HUASTECA, A.C.                                                                                       </t>
  </si>
  <si>
    <t xml:space="preserve">CUERPO DE BOMBEROS VOLUNTARIOS DE MATEHUALA, A.C.                                                                                                     </t>
  </si>
  <si>
    <t xml:space="preserve">CUERPO DE BOMBEROS VOLUNTARIOS DE RIOVERDE, A.C.                                                                                                      </t>
  </si>
  <si>
    <t xml:space="preserve">CASA DON BOSCO, A.C.                                                                                                                                  </t>
  </si>
  <si>
    <t xml:space="preserve">INSTITUCIÓN DE ASISTENCIA BETANIA, A.C.                                                                                                               </t>
  </si>
  <si>
    <t xml:space="preserve">CENTRO DE ESTUDIOS DE PROMOCIÓN SOCIAL, CÁRITAS, A.C.                                                                                                 </t>
  </si>
  <si>
    <t xml:space="preserve">ASOCIACIÓN MEXICANA DE DIABETES EN S.L.P.                                                                                                             </t>
  </si>
  <si>
    <t xml:space="preserve">VOZ Y DIGNIDAD POR LOS NUESTROS                                                                                                                       </t>
  </si>
  <si>
    <t xml:space="preserve">DIUY, A.C.                                                                                                                                            </t>
  </si>
  <si>
    <t xml:space="preserve">CRUZ ROJA MEXICANA DELEGACIÓN LOCAL RIOVERDE, S.L.P. I.A.P.                                                                                           </t>
  </si>
  <si>
    <t xml:space="preserve">CASA HOGAR DE LA DIVINA PROVIDENCIA, A.C.                                                                                                             </t>
  </si>
  <si>
    <t xml:space="preserve">ASOCIACIÓN POTOSINA EN PRO DEL DEFICIENTE MENTAL, APPDEMAC                                                                                            </t>
  </si>
  <si>
    <t xml:space="preserve">GRUPO FRATERNIDAD HÉCTOR COLUNGA RODRÍGUEZ A.C.                                                                                                       </t>
  </si>
  <si>
    <t xml:space="preserve">COMITÉ PRO-CUERPO DE BOMBEROS DE ÉBANO, A.C.                                                                                                          </t>
  </si>
  <si>
    <t xml:space="preserve">HOGAR DE PROTECCIÓN JUVENIL, A.C.                                                                                                                     </t>
  </si>
  <si>
    <t xml:space="preserve">CABRAL OBREGÓN, A.C. RESIDENCIA SAN VICENTE PAUL                                                                                                      </t>
  </si>
  <si>
    <t xml:space="preserve">CRUZ ROJA MEXICANA DELEGACIÓN CHARCAS                                                                                                                 </t>
  </si>
  <si>
    <t xml:space="preserve">MANOS, VIDA Y AMOR A.C.                                                                                                                               </t>
  </si>
  <si>
    <t xml:space="preserve">HOGAR DE LA TERCERA EDAD, SAN NICOLÁS TOLENTINO, A.C. TIERRA NUEVA                                                                                    </t>
  </si>
  <si>
    <t xml:space="preserve">CENTRO DE TERAPIA INFANTIL Y DE EDUCACIÓN ESPECIAL, A.C. C.E.T.I.E.E.                                                                                 </t>
  </si>
  <si>
    <t xml:space="preserve">CRUZ ROJA MEXICANA DELEGACIÓN CÁRDENAS, I.A.P.                                                                                                        </t>
  </si>
  <si>
    <t xml:space="preserve">DISTROFIA MUSCULAR PROGRESIVA AVE SIN VUELO, A.C.                                                                                                     </t>
  </si>
  <si>
    <t xml:space="preserve">HOGAR DEL ANCIANO JESÚS DE LA MISERICORDIA, A.C.                                                                                                      </t>
  </si>
  <si>
    <t xml:space="preserve">VIVIR MAS ASOCIADOS                                                                                                                                   </t>
  </si>
  <si>
    <t xml:space="preserve">FAMILIAS EN MOVIMIENTO PRO-EDUCACIÓN NIÑOS DOWN, A.C. FAME                                                                                            </t>
  </si>
  <si>
    <t xml:space="preserve">SERVICIO DE AYUDA INTEGRA, A.C.                                                                                                                       </t>
  </si>
  <si>
    <t xml:space="preserve">BANCO DE ALIMENTOS DE SAN LUIS POTOSÍ                                                                                                                 </t>
  </si>
  <si>
    <t xml:space="preserve">PATRONATO PRO-PACIENTE ONCOLÓGICO DE SAN LUIS, A.C.                                                                                                   </t>
  </si>
  <si>
    <t xml:space="preserve">FUNDACIÓN NUTRIENDO PARA EL FUTURO, A.C.                                                                                                              </t>
  </si>
  <si>
    <t xml:space="preserve">VUELO DE PÁJAROS VENCEJO, A.C.                                                                                                                        </t>
  </si>
  <si>
    <t xml:space="preserve">CRUZ ROJA DELEGACIÓN EL NARANJO                                                                                                                       </t>
  </si>
  <si>
    <t xml:space="preserve">CRUZ ROJA DELEGACIÓN CIUDAD DEL MAÍZ                                                                                                                  </t>
  </si>
  <si>
    <t xml:space="preserve">CRUZ ROJA DELEGACIÓN VILLA DE REYES                                                                                                                   </t>
  </si>
  <si>
    <t xml:space="preserve">CLUB DE NIÑOS Y NIÑAS DE SAN LUIS, A.C.                                                                                                               </t>
  </si>
  <si>
    <t xml:space="preserve">RENACE                                                                                                                                                </t>
  </si>
  <si>
    <t xml:space="preserve">COMPARTIENDO LA LUZ                                                                                                                                   </t>
  </si>
  <si>
    <t xml:space="preserve">ASOCIACIÓN DE FÉ Y ESPERANZA PARA VÍCTIMAS DEL DELITO CHRISTIAN, A.C.                                                                                 </t>
  </si>
  <si>
    <t xml:space="preserve">OASIS ALZHEIMER, GUADALUPE PALAU, A.C.                                                                                                                </t>
  </si>
  <si>
    <t xml:space="preserve">JUNTOS UNA EXPERIENCIA COMPARTIDA, A.C.                                                                                                               </t>
  </si>
  <si>
    <t xml:space="preserve">INSTITUCIÓN DE BENEFICENCIA JUAN H SÁNCHEZ                                                                                                            </t>
  </si>
  <si>
    <t xml:space="preserve">FUNDACIÓN LOME INFANTIL                                                                                                                               </t>
  </si>
  <si>
    <t xml:space="preserve">RINO Q, A.C,                                                                                                                                          </t>
  </si>
  <si>
    <t xml:space="preserve">NUESTROS NIÑOS DE SAN LUIS, A.C.                                                                                                                      </t>
  </si>
  <si>
    <t xml:space="preserve">DELEGACIÓN ESTATAL DE LA CRUZ ROJA                                                                                                                    </t>
  </si>
  <si>
    <t xml:space="preserve">REAXIÓN JUVENIL DE MÉXICO AC                                                                                                                          </t>
  </si>
  <si>
    <t xml:space="preserve">CENTRO RECREATIVO FEMENINO, A.C.                                                                                                                      </t>
  </si>
  <si>
    <t xml:space="preserve">COMEDOR DE LOS POBRES DE SAN ANTONIO, A.C.                                                                                                            </t>
  </si>
  <si>
    <t xml:space="preserve">CRUZ ROJA MEXICANA DELEGACIÓN CIUDAD VALLES                                                                                                           </t>
  </si>
  <si>
    <t xml:space="preserve">CRUZ ROJA MEXICANA DELEGACIÓN TAMUÍN                                                                                                                  </t>
  </si>
  <si>
    <t xml:space="preserve">SE MI GUÍA, A.C.                                                                                                                                      </t>
  </si>
  <si>
    <t xml:space="preserve">ORGANIZACIÓN INTERNACIONAL VIDA INDEPENDIENTE PARA PERSONAS CON DISCAPACIDAD                                                                          </t>
  </si>
  <si>
    <t xml:space="preserve">EQUIPO TÉCNICO DE ASISTENCIA Y TERAPIA CANINA, A.C.                                                                                                   </t>
  </si>
  <si>
    <t xml:space="preserve">OTRA OPORTUNIDAD A.C.                                                                                                                                 </t>
  </si>
  <si>
    <t xml:space="preserve">ORGANIZACIÓN EXOTÉRMICA AC                                                                                                                            </t>
  </si>
  <si>
    <t xml:space="preserve">FONDOS                                                                                                                                                </t>
  </si>
  <si>
    <t xml:space="preserve">FONDO DE FORTALECIMIENTO FINANCIERO DEL ESTADO                                                                                                        </t>
  </si>
  <si>
    <t xml:space="preserve">FONDOS FEDERALES TRANSFERIDOS                                                                                                                         </t>
  </si>
  <si>
    <t xml:space="preserve">ORGANISMOS AUTÓNOMOS                                                                                                                                  </t>
  </si>
  <si>
    <t xml:space="preserve">CONSEJO ESTATAL ELECTORAL Y DE PARTICIPACIÓN CIUDADANA                                                                                                </t>
  </si>
  <si>
    <t xml:space="preserve">COMISIÓN ESTATAL DE DERECHOS HUMANOS                                                                                                                  </t>
  </si>
  <si>
    <t xml:space="preserve">UNIVERSIDAD AUTÓNOMA DE SAN LUIS POTOSÍ                                                                                                               </t>
  </si>
  <si>
    <t xml:space="preserve">AUDITORÍA SUPERIOR DEL ESTADO                                                                                                                         </t>
  </si>
  <si>
    <t xml:space="preserve">COMISIÓN ESTATAL DE GARANTÍA DE ACCESO A LA INFORMACIÓN PÚBLICA                                                                                       </t>
  </si>
  <si>
    <t xml:space="preserve">TRIBUNAL ELECTORAL DEL ESTADO                                                                                                                         </t>
  </si>
  <si>
    <t xml:space="preserve">FISCALÍA GENERAL DEL ESTADO                                                                                                                           </t>
  </si>
  <si>
    <t xml:space="preserve">TRIBUNAL ESTATAL DE JUSTICIA ADMINISTRATIVA DE SAN LUIS POTOSÍ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</si>
</sst>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(* #,##0_);_(* \(#,##0\);_(* &quot;-&quot;??_);_(@_)"/>
    <numFmt numFmtId="165" formatCode="_-* #,##0_-;\-* #,##0_-;_-* &quot;-&quot;??_-;_-@_-"/>
    <numFmt numFmtId="166" formatCode="0.0000000%"/>
    <numFmt numFmtId="167" formatCode="0.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 style="thin">
        <color indexed="22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</cellStyleXfs>
  <cellXfs count="127">
    <xf numFmtId="0" fontId="0" fillId="0" borderId="0" xfId="0"/>
    <xf numFmtId="0" fontId="2" fillId="2" borderId="2" xfId="0" applyFont="1" applyFill="1" applyBorder="1" applyAlignment="1">
      <alignment horizontal="left"/>
    </xf>
    <xf numFmtId="0" fontId="0" fillId="3" borderId="4" xfId="0" applyFont="1" applyFill="1" applyBorder="1" applyAlignment="1">
      <alignment horizontal="left" indent="2"/>
    </xf>
    <xf numFmtId="0" fontId="2" fillId="3" borderId="4" xfId="0" applyFont="1" applyFill="1" applyBorder="1" applyAlignment="1">
      <alignment horizontal="left" indent="1"/>
    </xf>
    <xf numFmtId="0" fontId="0" fillId="3" borderId="6" xfId="0" applyFont="1" applyFill="1" applyBorder="1" applyAlignment="1">
      <alignment horizontal="left" indent="2"/>
    </xf>
    <xf numFmtId="164" fontId="2" fillId="3" borderId="3" xfId="0" applyNumberFormat="1" applyFont="1" applyFill="1" applyBorder="1"/>
    <xf numFmtId="165" fontId="2" fillId="0" borderId="1" xfId="1" applyNumberFormat="1" applyFont="1" applyBorder="1" applyAlignment="1">
      <alignment horizontal="center" vertical="center" wrapText="1"/>
    </xf>
    <xf numFmtId="0" fontId="0" fillId="3" borderId="0" xfId="0" applyFill="1"/>
    <xf numFmtId="0" fontId="2" fillId="3" borderId="2" xfId="0" applyFont="1" applyFill="1" applyBorder="1" applyAlignment="1">
      <alignment horizontal="center"/>
    </xf>
    <xf numFmtId="0" fontId="2" fillId="3" borderId="0" xfId="0" applyFont="1" applyFill="1" applyAlignment="1">
      <alignment horizontal="right"/>
    </xf>
    <xf numFmtId="164" fontId="2" fillId="3" borderId="5" xfId="0" applyNumberFormat="1" applyFont="1" applyFill="1" applyBorder="1"/>
    <xf numFmtId="164" fontId="0" fillId="3" borderId="5" xfId="0" applyNumberFormat="1" applyFont="1" applyFill="1" applyBorder="1"/>
    <xf numFmtId="164" fontId="0" fillId="3" borderId="7" xfId="0" applyNumberFormat="1" applyFont="1" applyFill="1" applyBorder="1"/>
    <xf numFmtId="164" fontId="2" fillId="2" borderId="3" xfId="0" applyNumberFormat="1" applyFont="1" applyFill="1" applyBorder="1"/>
    <xf numFmtId="165" fontId="0" fillId="3" borderId="0" xfId="1" applyNumberFormat="1" applyFont="1" applyFill="1"/>
    <xf numFmtId="0" fontId="2" fillId="3" borderId="2" xfId="0" applyFont="1" applyFill="1" applyBorder="1" applyAlignment="1">
      <alignment horizontal="center" vertical="center"/>
    </xf>
    <xf numFmtId="165" fontId="2" fillId="3" borderId="3" xfId="1" applyNumberFormat="1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left" indent="2"/>
    </xf>
    <xf numFmtId="165" fontId="2" fillId="3" borderId="9" xfId="1" applyNumberFormat="1" applyFont="1" applyFill="1" applyBorder="1"/>
    <xf numFmtId="0" fontId="0" fillId="3" borderId="4" xfId="0" applyFill="1" applyBorder="1" applyAlignment="1">
      <alignment horizontal="left" indent="4"/>
    </xf>
    <xf numFmtId="165" fontId="0" fillId="3" borderId="5" xfId="1" applyNumberFormat="1" applyFont="1" applyFill="1" applyBorder="1"/>
    <xf numFmtId="0" fontId="0" fillId="3" borderId="4" xfId="0" applyFill="1" applyBorder="1" applyAlignment="1">
      <alignment horizontal="left" indent="6"/>
    </xf>
    <xf numFmtId="165" fontId="0" fillId="3" borderId="5" xfId="1" applyNumberFormat="1" applyFont="1" applyFill="1" applyBorder="1" applyAlignment="1">
      <alignment horizontal="right" indent="2"/>
    </xf>
    <xf numFmtId="165" fontId="0" fillId="3" borderId="5" xfId="1" applyNumberFormat="1" applyFont="1" applyFill="1" applyBorder="1" applyAlignment="1">
      <alignment horizontal="left" indent="2"/>
    </xf>
    <xf numFmtId="165" fontId="1" fillId="3" borderId="5" xfId="1" applyNumberFormat="1" applyFont="1" applyFill="1" applyBorder="1" applyAlignment="1">
      <alignment horizontal="left" indent="2"/>
    </xf>
    <xf numFmtId="0" fontId="2" fillId="3" borderId="4" xfId="0" applyFont="1" applyFill="1" applyBorder="1" applyAlignment="1">
      <alignment horizontal="left" indent="2"/>
    </xf>
    <xf numFmtId="165" fontId="2" fillId="3" borderId="5" xfId="1" applyNumberFormat="1" applyFont="1" applyFill="1" applyBorder="1"/>
    <xf numFmtId="0" fontId="2" fillId="3" borderId="6" xfId="0" applyFont="1" applyFill="1" applyBorder="1" applyAlignment="1">
      <alignment horizontal="left" indent="2"/>
    </xf>
    <xf numFmtId="165" fontId="2" fillId="3" borderId="7" xfId="1" applyNumberFormat="1" applyFont="1" applyFill="1" applyBorder="1"/>
    <xf numFmtId="165" fontId="0" fillId="0" borderId="0" xfId="1" applyNumberFormat="1" applyFont="1"/>
    <xf numFmtId="0" fontId="3" fillId="0" borderId="0" xfId="3" applyAlignment="1">
      <alignment vertical="center"/>
    </xf>
    <xf numFmtId="43" fontId="4" fillId="0" borderId="1" xfId="4" applyFont="1" applyFill="1" applyBorder="1" applyAlignment="1">
      <alignment horizontal="center" vertical="center"/>
    </xf>
    <xf numFmtId="0" fontId="5" fillId="0" borderId="0" xfId="3" applyFont="1" applyAlignment="1">
      <alignment horizontal="right" vertical="center"/>
    </xf>
    <xf numFmtId="165" fontId="6" fillId="0" borderId="1" xfId="4" applyNumberFormat="1" applyFont="1" applyFill="1" applyBorder="1" applyAlignment="1">
      <alignment horizontal="right" vertical="center"/>
    </xf>
    <xf numFmtId="43" fontId="0" fillId="0" borderId="0" xfId="4" applyFont="1" applyAlignment="1">
      <alignment vertical="center"/>
    </xf>
    <xf numFmtId="0" fontId="5" fillId="0" borderId="1" xfId="3" applyFont="1" applyBorder="1" applyAlignment="1">
      <alignment vertical="center"/>
    </xf>
    <xf numFmtId="165" fontId="5" fillId="0" borderId="1" xfId="4" applyNumberFormat="1" applyFont="1" applyBorder="1" applyAlignment="1">
      <alignment vertical="center"/>
    </xf>
    <xf numFmtId="0" fontId="3" fillId="3" borderId="1" xfId="3" applyFill="1" applyBorder="1" applyAlignment="1">
      <alignment horizontal="left" vertical="center" indent="1"/>
    </xf>
    <xf numFmtId="165" fontId="0" fillId="3" borderId="1" xfId="4" applyNumberFormat="1" applyFont="1" applyFill="1" applyBorder="1" applyAlignment="1">
      <alignment vertical="center"/>
    </xf>
    <xf numFmtId="165" fontId="3" fillId="0" borderId="0" xfId="3" applyNumberFormat="1" applyAlignment="1">
      <alignment vertical="center"/>
    </xf>
    <xf numFmtId="0" fontId="5" fillId="3" borderId="1" xfId="3" applyFont="1" applyFill="1" applyBorder="1" applyAlignment="1">
      <alignment vertical="center"/>
    </xf>
    <xf numFmtId="165" fontId="5" fillId="3" borderId="1" xfId="4" applyNumberFormat="1" applyFont="1" applyFill="1" applyBorder="1" applyAlignment="1">
      <alignment vertical="center"/>
    </xf>
    <xf numFmtId="0" fontId="2" fillId="3" borderId="0" xfId="0" applyFont="1" applyFill="1"/>
    <xf numFmtId="165" fontId="4" fillId="0" borderId="1" xfId="4" applyNumberFormat="1" applyFont="1" applyFill="1" applyBorder="1" applyAlignment="1">
      <alignment horizontal="center" vertical="center"/>
    </xf>
    <xf numFmtId="43" fontId="7" fillId="0" borderId="0" xfId="4" applyFont="1"/>
    <xf numFmtId="0" fontId="4" fillId="0" borderId="1" xfId="3" applyFont="1" applyBorder="1" applyAlignment="1">
      <alignment vertical="center"/>
    </xf>
    <xf numFmtId="165" fontId="4" fillId="0" borderId="1" xfId="3" applyNumberFormat="1" applyFont="1" applyBorder="1" applyAlignment="1">
      <alignment horizontal="right" vertical="center"/>
    </xf>
    <xf numFmtId="165" fontId="4" fillId="3" borderId="1" xfId="3" applyNumberFormat="1" applyFont="1" applyFill="1" applyBorder="1" applyAlignment="1">
      <alignment horizontal="right" vertical="center"/>
    </xf>
    <xf numFmtId="0" fontId="4" fillId="0" borderId="1" xfId="3" applyFont="1" applyBorder="1" applyAlignment="1">
      <alignment horizontal="left" vertical="center" indent="1"/>
    </xf>
    <xf numFmtId="0" fontId="8" fillId="0" borderId="1" xfId="3" applyFont="1" applyBorder="1" applyAlignment="1">
      <alignment horizontal="left" vertical="center" indent="2"/>
    </xf>
    <xf numFmtId="165" fontId="8" fillId="3" borderId="1" xfId="3" applyNumberFormat="1" applyFont="1" applyFill="1" applyBorder="1" applyAlignment="1">
      <alignment horizontal="right" vertical="center"/>
    </xf>
    <xf numFmtId="165" fontId="4" fillId="0" borderId="1" xfId="3" applyNumberFormat="1" applyFont="1" applyFill="1" applyBorder="1" applyAlignment="1">
      <alignment horizontal="right" vertical="center"/>
    </xf>
    <xf numFmtId="165" fontId="7" fillId="0" borderId="0" xfId="4" applyNumberFormat="1" applyFont="1"/>
    <xf numFmtId="0" fontId="7" fillId="0" borderId="0" xfId="3" applyFont="1"/>
    <xf numFmtId="164" fontId="0" fillId="0" borderId="0" xfId="0" applyNumberFormat="1"/>
    <xf numFmtId="166" fontId="0" fillId="0" borderId="0" xfId="2" applyNumberFormat="1" applyFont="1"/>
    <xf numFmtId="0" fontId="2" fillId="3" borderId="8" xfId="0" applyFont="1" applyFill="1" applyBorder="1" applyAlignment="1">
      <alignment horizontal="left" indent="1"/>
    </xf>
    <xf numFmtId="164" fontId="2" fillId="3" borderId="9" xfId="0" applyNumberFormat="1" applyFont="1" applyFill="1" applyBorder="1"/>
    <xf numFmtId="0" fontId="0" fillId="3" borderId="0" xfId="0" applyFill="1" applyAlignment="1">
      <alignment vertical="center"/>
    </xf>
    <xf numFmtId="0" fontId="0" fillId="0" borderId="0" xfId="0" applyAlignment="1">
      <alignment vertical="center"/>
    </xf>
    <xf numFmtId="165" fontId="2" fillId="3" borderId="2" xfId="1" applyNumberFormat="1" applyFont="1" applyFill="1" applyBorder="1" applyAlignment="1">
      <alignment horizontal="center" vertical="center"/>
    </xf>
    <xf numFmtId="0" fontId="2" fillId="3" borderId="10" xfId="1" applyNumberFormat="1" applyFont="1" applyFill="1" applyBorder="1" applyAlignment="1">
      <alignment horizontal="center" vertical="center"/>
    </xf>
    <xf numFmtId="165" fontId="2" fillId="3" borderId="10" xfId="1" applyNumberFormat="1" applyFont="1" applyFill="1" applyBorder="1" applyAlignment="1">
      <alignment horizontal="center" vertical="center" wrapText="1"/>
    </xf>
    <xf numFmtId="165" fontId="2" fillId="3" borderId="3" xfId="1" applyNumberFormat="1" applyFont="1" applyFill="1" applyBorder="1" applyAlignment="1">
      <alignment horizontal="center" vertical="center"/>
    </xf>
    <xf numFmtId="165" fontId="9" fillId="3" borderId="2" xfId="1" applyNumberFormat="1" applyFont="1" applyFill="1" applyBorder="1" applyAlignment="1">
      <alignment horizontal="left" vertical="center"/>
    </xf>
    <xf numFmtId="165" fontId="2" fillId="3" borderId="2" xfId="1" applyNumberFormat="1" applyFont="1" applyFill="1" applyBorder="1" applyAlignment="1">
      <alignment vertical="center"/>
    </xf>
    <xf numFmtId="165" fontId="2" fillId="3" borderId="10" xfId="1" applyNumberFormat="1" applyFont="1" applyFill="1" applyBorder="1" applyAlignment="1">
      <alignment vertical="center"/>
    </xf>
    <xf numFmtId="167" fontId="0" fillId="3" borderId="3" xfId="2" applyNumberFormat="1" applyFont="1" applyFill="1" applyBorder="1" applyAlignment="1">
      <alignment horizontal="left" vertical="center" wrapText="1"/>
    </xf>
    <xf numFmtId="43" fontId="0" fillId="0" borderId="0" xfId="0" applyNumberFormat="1" applyAlignment="1">
      <alignment vertical="center"/>
    </xf>
    <xf numFmtId="165" fontId="2" fillId="3" borderId="8" xfId="1" applyNumberFormat="1" applyFont="1" applyFill="1" applyBorder="1" applyAlignment="1">
      <alignment vertical="center"/>
    </xf>
    <xf numFmtId="165" fontId="2" fillId="3" borderId="11" xfId="1" applyNumberFormat="1" applyFont="1" applyFill="1" applyBorder="1" applyAlignment="1">
      <alignment vertical="center"/>
    </xf>
    <xf numFmtId="165" fontId="0" fillId="3" borderId="4" xfId="1" applyNumberFormat="1" applyFont="1" applyFill="1" applyBorder="1" applyAlignment="1">
      <alignment horizontal="left" vertical="center" indent="1"/>
    </xf>
    <xf numFmtId="165" fontId="0" fillId="3" borderId="0" xfId="1" applyNumberFormat="1" applyFont="1" applyFill="1" applyBorder="1" applyAlignment="1">
      <alignment vertical="center"/>
    </xf>
    <xf numFmtId="165" fontId="0" fillId="3" borderId="6" xfId="1" applyNumberFormat="1" applyFont="1" applyFill="1" applyBorder="1" applyAlignment="1">
      <alignment horizontal="left" vertical="center" indent="1"/>
    </xf>
    <xf numFmtId="165" fontId="0" fillId="3" borderId="12" xfId="1" applyNumberFormat="1" applyFont="1" applyFill="1" applyBorder="1" applyAlignment="1">
      <alignment vertical="center"/>
    </xf>
    <xf numFmtId="165" fontId="2" fillId="3" borderId="4" xfId="1" applyNumberFormat="1" applyFont="1" applyFill="1" applyBorder="1" applyAlignment="1">
      <alignment vertical="center" wrapText="1"/>
    </xf>
    <xf numFmtId="165" fontId="2" fillId="3" borderId="0" xfId="1" applyNumberFormat="1" applyFont="1" applyFill="1" applyBorder="1" applyAlignment="1">
      <alignment vertical="center"/>
    </xf>
    <xf numFmtId="167" fontId="2" fillId="3" borderId="5" xfId="2" applyNumberFormat="1" applyFont="1" applyFill="1" applyBorder="1" applyAlignment="1">
      <alignment horizontal="center" vertical="center"/>
    </xf>
    <xf numFmtId="167" fontId="2" fillId="3" borderId="3" xfId="2" applyNumberFormat="1" applyFont="1" applyFill="1" applyBorder="1" applyAlignment="1">
      <alignment horizontal="center" vertical="center"/>
    </xf>
    <xf numFmtId="165" fontId="2" fillId="3" borderId="2" xfId="1" applyNumberFormat="1" applyFont="1" applyFill="1" applyBorder="1" applyAlignment="1">
      <alignment vertical="center" wrapText="1"/>
    </xf>
    <xf numFmtId="167" fontId="0" fillId="0" borderId="0" xfId="2" applyNumberFormat="1" applyFont="1" applyAlignment="1">
      <alignment vertical="center"/>
    </xf>
    <xf numFmtId="165" fontId="0" fillId="3" borderId="6" xfId="1" applyNumberFormat="1" applyFont="1" applyFill="1" applyBorder="1" applyAlignment="1">
      <alignment horizontal="left" vertical="center" wrapText="1" indent="1"/>
    </xf>
    <xf numFmtId="165" fontId="2" fillId="0" borderId="2" xfId="1" applyNumberFormat="1" applyFont="1" applyBorder="1" applyAlignment="1">
      <alignment horizontal="center" vertical="center" wrapText="1"/>
    </xf>
    <xf numFmtId="165" fontId="2" fillId="3" borderId="2" xfId="0" applyNumberFormat="1" applyFont="1" applyFill="1" applyBorder="1" applyAlignment="1">
      <alignment vertical="center"/>
    </xf>
    <xf numFmtId="0" fontId="3" fillId="0" borderId="0" xfId="3" applyAlignment="1">
      <alignment horizontal="center"/>
    </xf>
    <xf numFmtId="43" fontId="5" fillId="0" borderId="0" xfId="4" applyFont="1" applyAlignment="1">
      <alignment horizontal="right"/>
    </xf>
    <xf numFmtId="0" fontId="3" fillId="0" borderId="0" xfId="3"/>
    <xf numFmtId="43" fontId="0" fillId="0" borderId="0" xfId="4" applyFont="1"/>
    <xf numFmtId="0" fontId="10" fillId="0" borderId="1" xfId="3" applyFont="1" applyBorder="1" applyAlignment="1">
      <alignment horizontal="center" vertical="top"/>
    </xf>
    <xf numFmtId="0" fontId="11" fillId="0" borderId="14" xfId="3" applyFont="1" applyBorder="1" applyAlignment="1">
      <alignment horizontal="left" vertical="top"/>
    </xf>
    <xf numFmtId="0" fontId="10" fillId="0" borderId="1" xfId="3" applyFont="1" applyBorder="1" applyAlignment="1">
      <alignment horizontal="left" vertical="top"/>
    </xf>
    <xf numFmtId="0" fontId="11" fillId="0" borderId="1" xfId="3" applyFont="1" applyBorder="1" applyAlignment="1">
      <alignment horizontal="left" vertical="top" indent="1"/>
    </xf>
    <xf numFmtId="43" fontId="11" fillId="0" borderId="1" xfId="4" applyFont="1" applyBorder="1" applyAlignment="1">
      <alignment horizontal="right" vertical="top"/>
    </xf>
    <xf numFmtId="0" fontId="10" fillId="0" borderId="13" xfId="3" applyFont="1" applyBorder="1" applyAlignment="1">
      <alignment horizontal="right" vertical="top"/>
    </xf>
    <xf numFmtId="0" fontId="11" fillId="0" borderId="13" xfId="3" applyFont="1" applyBorder="1" applyAlignment="1">
      <alignment horizontal="left" vertical="top"/>
    </xf>
    <xf numFmtId="0" fontId="12" fillId="0" borderId="14" xfId="3" applyFont="1" applyFill="1" applyBorder="1" applyAlignment="1">
      <alignment horizontal="left" vertical="center"/>
    </xf>
    <xf numFmtId="43" fontId="12" fillId="0" borderId="14" xfId="4" applyFont="1" applyFill="1" applyBorder="1" applyAlignment="1">
      <alignment horizontal="left" vertical="center"/>
    </xf>
    <xf numFmtId="0" fontId="10" fillId="0" borderId="1" xfId="3" applyFont="1" applyFill="1" applyBorder="1" applyAlignment="1">
      <alignment horizontal="left" vertical="top"/>
    </xf>
    <xf numFmtId="0" fontId="11" fillId="0" borderId="1" xfId="3" applyFont="1" applyFill="1" applyBorder="1" applyAlignment="1">
      <alignment horizontal="left" vertical="top" indent="1"/>
    </xf>
    <xf numFmtId="0" fontId="11" fillId="0" borderId="1" xfId="3" applyFont="1" applyFill="1" applyBorder="1" applyAlignment="1">
      <alignment horizontal="left" vertical="top" indent="2"/>
    </xf>
    <xf numFmtId="0" fontId="11" fillId="0" borderId="1" xfId="3" applyFont="1" applyBorder="1" applyAlignment="1">
      <alignment horizontal="left" vertical="top" indent="2"/>
    </xf>
    <xf numFmtId="165" fontId="10" fillId="0" borderId="1" xfId="4" applyNumberFormat="1" applyFont="1" applyFill="1" applyBorder="1" applyAlignment="1">
      <alignment horizontal="right" vertical="top"/>
    </xf>
    <xf numFmtId="165" fontId="11" fillId="0" borderId="1" xfId="4" applyNumberFormat="1" applyFont="1" applyFill="1" applyBorder="1" applyAlignment="1">
      <alignment horizontal="right" vertical="top"/>
    </xf>
    <xf numFmtId="165" fontId="11" fillId="0" borderId="1" xfId="4" applyNumberFormat="1" applyFont="1" applyBorder="1" applyAlignment="1">
      <alignment horizontal="right" vertical="top"/>
    </xf>
    <xf numFmtId="165" fontId="10" fillId="0" borderId="1" xfId="4" applyNumberFormat="1" applyFont="1" applyBorder="1" applyAlignment="1">
      <alignment horizontal="right" vertical="top"/>
    </xf>
    <xf numFmtId="165" fontId="11" fillId="0" borderId="14" xfId="4" applyNumberFormat="1" applyFont="1" applyBorder="1" applyAlignment="1">
      <alignment horizontal="right" vertical="top"/>
    </xf>
    <xf numFmtId="165" fontId="10" fillId="0" borderId="13" xfId="1" applyNumberFormat="1" applyFont="1" applyBorder="1" applyAlignment="1">
      <alignment horizontal="right" vertical="top"/>
    </xf>
    <xf numFmtId="165" fontId="10" fillId="0" borderId="1" xfId="1" applyNumberFormat="1" applyFont="1" applyBorder="1" applyAlignment="1">
      <alignment horizontal="right" vertical="top"/>
    </xf>
    <xf numFmtId="165" fontId="11" fillId="0" borderId="16" xfId="1" applyNumberFormat="1" applyFont="1" applyBorder="1" applyAlignment="1">
      <alignment horizontal="left" vertical="top"/>
    </xf>
    <xf numFmtId="165" fontId="11" fillId="0" borderId="0" xfId="1" applyNumberFormat="1" applyFont="1" applyBorder="1" applyAlignment="1">
      <alignment horizontal="right" vertical="top"/>
    </xf>
    <xf numFmtId="165" fontId="11" fillId="0" borderId="1" xfId="1" applyNumberFormat="1" applyFont="1" applyBorder="1" applyAlignment="1">
      <alignment horizontal="left" vertical="top" indent="1"/>
    </xf>
    <xf numFmtId="165" fontId="11" fillId="0" borderId="1" xfId="1" applyNumberFormat="1" applyFont="1" applyBorder="1" applyAlignment="1">
      <alignment horizontal="right" vertical="top"/>
    </xf>
    <xf numFmtId="165" fontId="10" fillId="0" borderId="13" xfId="3" applyNumberFormat="1" applyFont="1" applyBorder="1" applyAlignment="1">
      <alignment horizontal="right" vertical="top"/>
    </xf>
    <xf numFmtId="165" fontId="11" fillId="0" borderId="14" xfId="3" applyNumberFormat="1" applyFont="1" applyBorder="1" applyAlignment="1">
      <alignment horizontal="left" vertical="top"/>
    </xf>
    <xf numFmtId="165" fontId="10" fillId="0" borderId="1" xfId="3" applyNumberFormat="1" applyFont="1" applyBorder="1" applyAlignment="1">
      <alignment horizontal="left" vertical="top"/>
    </xf>
    <xf numFmtId="165" fontId="11" fillId="0" borderId="1" xfId="3" applyNumberFormat="1" applyFont="1" applyBorder="1" applyAlignment="1">
      <alignment horizontal="left" vertical="top" indent="1"/>
    </xf>
    <xf numFmtId="165" fontId="10" fillId="0" borderId="13" xfId="3" applyNumberFormat="1" applyFont="1" applyBorder="1" applyAlignment="1">
      <alignment horizontal="left" vertical="top"/>
    </xf>
    <xf numFmtId="43" fontId="11" fillId="0" borderId="15" xfId="4" applyNumberFormat="1" applyFont="1" applyBorder="1" applyAlignment="1">
      <alignment horizontal="right" vertical="top"/>
    </xf>
    <xf numFmtId="165" fontId="10" fillId="0" borderId="1" xfId="3" applyNumberFormat="1" applyFont="1" applyBorder="1" applyAlignment="1">
      <alignment horizontal="center" vertical="top"/>
    </xf>
    <xf numFmtId="165" fontId="10" fillId="0" borderId="2" xfId="3" applyNumberFormat="1" applyFont="1" applyBorder="1" applyAlignment="1">
      <alignment horizontal="center" vertical="top"/>
    </xf>
    <xf numFmtId="165" fontId="10" fillId="0" borderId="3" xfId="3" applyNumberFormat="1" applyFont="1" applyBorder="1" applyAlignment="1">
      <alignment horizontal="center" vertical="top"/>
    </xf>
    <xf numFmtId="165" fontId="10" fillId="0" borderId="2" xfId="1" applyNumberFormat="1" applyFont="1" applyBorder="1" applyAlignment="1">
      <alignment horizontal="center" vertical="top"/>
    </xf>
    <xf numFmtId="165" fontId="10" fillId="0" borderId="3" xfId="1" applyNumberFormat="1" applyFont="1" applyBorder="1" applyAlignment="1">
      <alignment horizontal="center" vertical="top"/>
    </xf>
    <xf numFmtId="167" fontId="0" fillId="3" borderId="9" xfId="2" applyNumberFormat="1" applyFont="1" applyFill="1" applyBorder="1" applyAlignment="1">
      <alignment horizontal="left" vertical="center" wrapText="1"/>
    </xf>
    <xf numFmtId="167" fontId="1" fillId="3" borderId="5" xfId="2" applyNumberFormat="1" applyFont="1" applyFill="1" applyBorder="1" applyAlignment="1">
      <alignment horizontal="left" vertical="center"/>
    </xf>
    <xf numFmtId="167" fontId="1" fillId="3" borderId="7" xfId="2" applyNumberFormat="1" applyFont="1" applyFill="1" applyBorder="1" applyAlignment="1">
      <alignment horizontal="left" vertical="center"/>
    </xf>
    <xf numFmtId="0" fontId="13" fillId="0" borderId="1" xfId="3" applyFont="1" applyFill="1" applyBorder="1" applyAlignment="1">
      <alignment horizontal="center" vertical="center"/>
    </xf>
  </cellXfs>
  <cellStyles count="5">
    <cellStyle name="Millares" xfId="1" builtinId="3"/>
    <cellStyle name="Millares 2" xfId="4"/>
    <cellStyle name="Normal" xfId="0" builtinId="0"/>
    <cellStyle name="Normal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4"/>
  <sheetViews>
    <sheetView topLeftCell="A4" workbookViewId="0">
      <selection activeCell="B5" sqref="B5"/>
    </sheetView>
  </sheetViews>
  <sheetFormatPr baseColWidth="10" defaultColWidth="9.140625" defaultRowHeight="15.75" x14ac:dyDescent="0.25"/>
  <cols>
    <col min="1" max="1" width="72.140625" style="86" bestFit="1" customWidth="1"/>
    <col min="2" max="2" width="17.140625" style="87" customWidth="1"/>
    <col min="3" max="255" width="9.140625" style="86"/>
    <col min="256" max="256" width="11.42578125" style="86" customWidth="1"/>
    <col min="257" max="257" width="72.140625" style="86" bestFit="1" customWidth="1"/>
    <col min="258" max="258" width="17.140625" style="86" customWidth="1"/>
    <col min="259" max="511" width="9.140625" style="86"/>
    <col min="512" max="512" width="11.42578125" style="86" customWidth="1"/>
    <col min="513" max="513" width="72.140625" style="86" bestFit="1" customWidth="1"/>
    <col min="514" max="514" width="17.140625" style="86" customWidth="1"/>
    <col min="515" max="767" width="9.140625" style="86"/>
    <col min="768" max="768" width="11.42578125" style="86" customWidth="1"/>
    <col min="769" max="769" width="72.140625" style="86" bestFit="1" customWidth="1"/>
    <col min="770" max="770" width="17.140625" style="86" customWidth="1"/>
    <col min="771" max="1023" width="9.140625" style="86"/>
    <col min="1024" max="1024" width="11.42578125" style="86" customWidth="1"/>
    <col min="1025" max="1025" width="72.140625" style="86" bestFit="1" customWidth="1"/>
    <col min="1026" max="1026" width="17.140625" style="86" customWidth="1"/>
    <col min="1027" max="1279" width="9.140625" style="86"/>
    <col min="1280" max="1280" width="11.42578125" style="86" customWidth="1"/>
    <col min="1281" max="1281" width="72.140625" style="86" bestFit="1" customWidth="1"/>
    <col min="1282" max="1282" width="17.140625" style="86" customWidth="1"/>
    <col min="1283" max="1535" width="9.140625" style="86"/>
    <col min="1536" max="1536" width="11.42578125" style="86" customWidth="1"/>
    <col min="1537" max="1537" width="72.140625" style="86" bestFit="1" customWidth="1"/>
    <col min="1538" max="1538" width="17.140625" style="86" customWidth="1"/>
    <col min="1539" max="1791" width="9.140625" style="86"/>
    <col min="1792" max="1792" width="11.42578125" style="86" customWidth="1"/>
    <col min="1793" max="1793" width="72.140625" style="86" bestFit="1" customWidth="1"/>
    <col min="1794" max="1794" width="17.140625" style="86" customWidth="1"/>
    <col min="1795" max="2047" width="9.140625" style="86"/>
    <col min="2048" max="2048" width="11.42578125" style="86" customWidth="1"/>
    <col min="2049" max="2049" width="72.140625" style="86" bestFit="1" customWidth="1"/>
    <col min="2050" max="2050" width="17.140625" style="86" customWidth="1"/>
    <col min="2051" max="2303" width="9.140625" style="86"/>
    <col min="2304" max="2304" width="11.42578125" style="86" customWidth="1"/>
    <col min="2305" max="2305" width="72.140625" style="86" bestFit="1" customWidth="1"/>
    <col min="2306" max="2306" width="17.140625" style="86" customWidth="1"/>
    <col min="2307" max="2559" width="9.140625" style="86"/>
    <col min="2560" max="2560" width="11.42578125" style="86" customWidth="1"/>
    <col min="2561" max="2561" width="72.140625" style="86" bestFit="1" customWidth="1"/>
    <col min="2562" max="2562" width="17.140625" style="86" customWidth="1"/>
    <col min="2563" max="2815" width="9.140625" style="86"/>
    <col min="2816" max="2816" width="11.42578125" style="86" customWidth="1"/>
    <col min="2817" max="2817" width="72.140625" style="86" bestFit="1" customWidth="1"/>
    <col min="2818" max="2818" width="17.140625" style="86" customWidth="1"/>
    <col min="2819" max="3071" width="9.140625" style="86"/>
    <col min="3072" max="3072" width="11.42578125" style="86" customWidth="1"/>
    <col min="3073" max="3073" width="72.140625" style="86" bestFit="1" customWidth="1"/>
    <col min="3074" max="3074" width="17.140625" style="86" customWidth="1"/>
    <col min="3075" max="3327" width="9.140625" style="86"/>
    <col min="3328" max="3328" width="11.42578125" style="86" customWidth="1"/>
    <col min="3329" max="3329" width="72.140625" style="86" bestFit="1" customWidth="1"/>
    <col min="3330" max="3330" width="17.140625" style="86" customWidth="1"/>
    <col min="3331" max="3583" width="9.140625" style="86"/>
    <col min="3584" max="3584" width="11.42578125" style="86" customWidth="1"/>
    <col min="3585" max="3585" width="72.140625" style="86" bestFit="1" customWidth="1"/>
    <col min="3586" max="3586" width="17.140625" style="86" customWidth="1"/>
    <col min="3587" max="3839" width="9.140625" style="86"/>
    <col min="3840" max="3840" width="11.42578125" style="86" customWidth="1"/>
    <col min="3841" max="3841" width="72.140625" style="86" bestFit="1" customWidth="1"/>
    <col min="3842" max="3842" width="17.140625" style="86" customWidth="1"/>
    <col min="3843" max="4095" width="9.140625" style="86"/>
    <col min="4096" max="4096" width="11.42578125" style="86" customWidth="1"/>
    <col min="4097" max="4097" width="72.140625" style="86" bestFit="1" customWidth="1"/>
    <col min="4098" max="4098" width="17.140625" style="86" customWidth="1"/>
    <col min="4099" max="4351" width="9.140625" style="86"/>
    <col min="4352" max="4352" width="11.42578125" style="86" customWidth="1"/>
    <col min="4353" max="4353" width="72.140625" style="86" bestFit="1" customWidth="1"/>
    <col min="4354" max="4354" width="17.140625" style="86" customWidth="1"/>
    <col min="4355" max="4607" width="9.140625" style="86"/>
    <col min="4608" max="4608" width="11.42578125" style="86" customWidth="1"/>
    <col min="4609" max="4609" width="72.140625" style="86" bestFit="1" customWidth="1"/>
    <col min="4610" max="4610" width="17.140625" style="86" customWidth="1"/>
    <col min="4611" max="4863" width="9.140625" style="86"/>
    <col min="4864" max="4864" width="11.42578125" style="86" customWidth="1"/>
    <col min="4865" max="4865" width="72.140625" style="86" bestFit="1" customWidth="1"/>
    <col min="4866" max="4866" width="17.140625" style="86" customWidth="1"/>
    <col min="4867" max="5119" width="9.140625" style="86"/>
    <col min="5120" max="5120" width="11.42578125" style="86" customWidth="1"/>
    <col min="5121" max="5121" width="72.140625" style="86" bestFit="1" customWidth="1"/>
    <col min="5122" max="5122" width="17.140625" style="86" customWidth="1"/>
    <col min="5123" max="5375" width="9.140625" style="86"/>
    <col min="5376" max="5376" width="11.42578125" style="86" customWidth="1"/>
    <col min="5377" max="5377" width="72.140625" style="86" bestFit="1" customWidth="1"/>
    <col min="5378" max="5378" width="17.140625" style="86" customWidth="1"/>
    <col min="5379" max="5631" width="9.140625" style="86"/>
    <col min="5632" max="5632" width="11.42578125" style="86" customWidth="1"/>
    <col min="5633" max="5633" width="72.140625" style="86" bestFit="1" customWidth="1"/>
    <col min="5634" max="5634" width="17.140625" style="86" customWidth="1"/>
    <col min="5635" max="5887" width="9.140625" style="86"/>
    <col min="5888" max="5888" width="11.42578125" style="86" customWidth="1"/>
    <col min="5889" max="5889" width="72.140625" style="86" bestFit="1" customWidth="1"/>
    <col min="5890" max="5890" width="17.140625" style="86" customWidth="1"/>
    <col min="5891" max="6143" width="9.140625" style="86"/>
    <col min="6144" max="6144" width="11.42578125" style="86" customWidth="1"/>
    <col min="6145" max="6145" width="72.140625" style="86" bestFit="1" customWidth="1"/>
    <col min="6146" max="6146" width="17.140625" style="86" customWidth="1"/>
    <col min="6147" max="6399" width="9.140625" style="86"/>
    <col min="6400" max="6400" width="11.42578125" style="86" customWidth="1"/>
    <col min="6401" max="6401" width="72.140625" style="86" bestFit="1" customWidth="1"/>
    <col min="6402" max="6402" width="17.140625" style="86" customWidth="1"/>
    <col min="6403" max="6655" width="9.140625" style="86"/>
    <col min="6656" max="6656" width="11.42578125" style="86" customWidth="1"/>
    <col min="6657" max="6657" width="72.140625" style="86" bestFit="1" customWidth="1"/>
    <col min="6658" max="6658" width="17.140625" style="86" customWidth="1"/>
    <col min="6659" max="6911" width="9.140625" style="86"/>
    <col min="6912" max="6912" width="11.42578125" style="86" customWidth="1"/>
    <col min="6913" max="6913" width="72.140625" style="86" bestFit="1" customWidth="1"/>
    <col min="6914" max="6914" width="17.140625" style="86" customWidth="1"/>
    <col min="6915" max="7167" width="9.140625" style="86"/>
    <col min="7168" max="7168" width="11.42578125" style="86" customWidth="1"/>
    <col min="7169" max="7169" width="72.140625" style="86" bestFit="1" customWidth="1"/>
    <col min="7170" max="7170" width="17.140625" style="86" customWidth="1"/>
    <col min="7171" max="7423" width="9.140625" style="86"/>
    <col min="7424" max="7424" width="11.42578125" style="86" customWidth="1"/>
    <col min="7425" max="7425" width="72.140625" style="86" bestFit="1" customWidth="1"/>
    <col min="7426" max="7426" width="17.140625" style="86" customWidth="1"/>
    <col min="7427" max="7679" width="9.140625" style="86"/>
    <col min="7680" max="7680" width="11.42578125" style="86" customWidth="1"/>
    <col min="7681" max="7681" width="72.140625" style="86" bestFit="1" customWidth="1"/>
    <col min="7682" max="7682" width="17.140625" style="86" customWidth="1"/>
    <col min="7683" max="7935" width="9.140625" style="86"/>
    <col min="7936" max="7936" width="11.42578125" style="86" customWidth="1"/>
    <col min="7937" max="7937" width="72.140625" style="86" bestFit="1" customWidth="1"/>
    <col min="7938" max="7938" width="17.140625" style="86" customWidth="1"/>
    <col min="7939" max="8191" width="9.140625" style="86"/>
    <col min="8192" max="8192" width="11.42578125" style="86" customWidth="1"/>
    <col min="8193" max="8193" width="72.140625" style="86" bestFit="1" customWidth="1"/>
    <col min="8194" max="8194" width="17.140625" style="86" customWidth="1"/>
    <col min="8195" max="8447" width="9.140625" style="86"/>
    <col min="8448" max="8448" width="11.42578125" style="86" customWidth="1"/>
    <col min="8449" max="8449" width="72.140625" style="86" bestFit="1" customWidth="1"/>
    <col min="8450" max="8450" width="17.140625" style="86" customWidth="1"/>
    <col min="8451" max="8703" width="9.140625" style="86"/>
    <col min="8704" max="8704" width="11.42578125" style="86" customWidth="1"/>
    <col min="8705" max="8705" width="72.140625" style="86" bestFit="1" customWidth="1"/>
    <col min="8706" max="8706" width="17.140625" style="86" customWidth="1"/>
    <col min="8707" max="8959" width="9.140625" style="86"/>
    <col min="8960" max="8960" width="11.42578125" style="86" customWidth="1"/>
    <col min="8961" max="8961" width="72.140625" style="86" bestFit="1" customWidth="1"/>
    <col min="8962" max="8962" width="17.140625" style="86" customWidth="1"/>
    <col min="8963" max="9215" width="9.140625" style="86"/>
    <col min="9216" max="9216" width="11.42578125" style="86" customWidth="1"/>
    <col min="9217" max="9217" width="72.140625" style="86" bestFit="1" customWidth="1"/>
    <col min="9218" max="9218" width="17.140625" style="86" customWidth="1"/>
    <col min="9219" max="9471" width="9.140625" style="86"/>
    <col min="9472" max="9472" width="11.42578125" style="86" customWidth="1"/>
    <col min="9473" max="9473" width="72.140625" style="86" bestFit="1" customWidth="1"/>
    <col min="9474" max="9474" width="17.140625" style="86" customWidth="1"/>
    <col min="9475" max="9727" width="9.140625" style="86"/>
    <col min="9728" max="9728" width="11.42578125" style="86" customWidth="1"/>
    <col min="9729" max="9729" width="72.140625" style="86" bestFit="1" customWidth="1"/>
    <col min="9730" max="9730" width="17.140625" style="86" customWidth="1"/>
    <col min="9731" max="9983" width="9.140625" style="86"/>
    <col min="9984" max="9984" width="11.42578125" style="86" customWidth="1"/>
    <col min="9985" max="9985" width="72.140625" style="86" bestFit="1" customWidth="1"/>
    <col min="9986" max="9986" width="17.140625" style="86" customWidth="1"/>
    <col min="9987" max="10239" width="9.140625" style="86"/>
    <col min="10240" max="10240" width="11.42578125" style="86" customWidth="1"/>
    <col min="10241" max="10241" width="72.140625" style="86" bestFit="1" customWidth="1"/>
    <col min="10242" max="10242" width="17.140625" style="86" customWidth="1"/>
    <col min="10243" max="10495" width="9.140625" style="86"/>
    <col min="10496" max="10496" width="11.42578125" style="86" customWidth="1"/>
    <col min="10497" max="10497" width="72.140625" style="86" bestFit="1" customWidth="1"/>
    <col min="10498" max="10498" width="17.140625" style="86" customWidth="1"/>
    <col min="10499" max="10751" width="9.140625" style="86"/>
    <col min="10752" max="10752" width="11.42578125" style="86" customWidth="1"/>
    <col min="10753" max="10753" width="72.140625" style="86" bestFit="1" customWidth="1"/>
    <col min="10754" max="10754" width="17.140625" style="86" customWidth="1"/>
    <col min="10755" max="11007" width="9.140625" style="86"/>
    <col min="11008" max="11008" width="11.42578125" style="86" customWidth="1"/>
    <col min="11009" max="11009" width="72.140625" style="86" bestFit="1" customWidth="1"/>
    <col min="11010" max="11010" width="17.140625" style="86" customWidth="1"/>
    <col min="11011" max="11263" width="9.140625" style="86"/>
    <col min="11264" max="11264" width="11.42578125" style="86" customWidth="1"/>
    <col min="11265" max="11265" width="72.140625" style="86" bestFit="1" customWidth="1"/>
    <col min="11266" max="11266" width="17.140625" style="86" customWidth="1"/>
    <col min="11267" max="11519" width="9.140625" style="86"/>
    <col min="11520" max="11520" width="11.42578125" style="86" customWidth="1"/>
    <col min="11521" max="11521" width="72.140625" style="86" bestFit="1" customWidth="1"/>
    <col min="11522" max="11522" width="17.140625" style="86" customWidth="1"/>
    <col min="11523" max="11775" width="9.140625" style="86"/>
    <col min="11776" max="11776" width="11.42578125" style="86" customWidth="1"/>
    <col min="11777" max="11777" width="72.140625" style="86" bestFit="1" customWidth="1"/>
    <col min="11778" max="11778" width="17.140625" style="86" customWidth="1"/>
    <col min="11779" max="12031" width="9.140625" style="86"/>
    <col min="12032" max="12032" width="11.42578125" style="86" customWidth="1"/>
    <col min="12033" max="12033" width="72.140625" style="86" bestFit="1" customWidth="1"/>
    <col min="12034" max="12034" width="17.140625" style="86" customWidth="1"/>
    <col min="12035" max="12287" width="9.140625" style="86"/>
    <col min="12288" max="12288" width="11.42578125" style="86" customWidth="1"/>
    <col min="12289" max="12289" width="72.140625" style="86" bestFit="1" customWidth="1"/>
    <col min="12290" max="12290" width="17.140625" style="86" customWidth="1"/>
    <col min="12291" max="12543" width="9.140625" style="86"/>
    <col min="12544" max="12544" width="11.42578125" style="86" customWidth="1"/>
    <col min="12545" max="12545" width="72.140625" style="86" bestFit="1" customWidth="1"/>
    <col min="12546" max="12546" width="17.140625" style="86" customWidth="1"/>
    <col min="12547" max="12799" width="9.140625" style="86"/>
    <col min="12800" max="12800" width="11.42578125" style="86" customWidth="1"/>
    <col min="12801" max="12801" width="72.140625" style="86" bestFit="1" customWidth="1"/>
    <col min="12802" max="12802" width="17.140625" style="86" customWidth="1"/>
    <col min="12803" max="13055" width="9.140625" style="86"/>
    <col min="13056" max="13056" width="11.42578125" style="86" customWidth="1"/>
    <col min="13057" max="13057" width="72.140625" style="86" bestFit="1" customWidth="1"/>
    <col min="13058" max="13058" width="17.140625" style="86" customWidth="1"/>
    <col min="13059" max="13311" width="9.140625" style="86"/>
    <col min="13312" max="13312" width="11.42578125" style="86" customWidth="1"/>
    <col min="13313" max="13313" width="72.140625" style="86" bestFit="1" customWidth="1"/>
    <col min="13314" max="13314" width="17.140625" style="86" customWidth="1"/>
    <col min="13315" max="13567" width="9.140625" style="86"/>
    <col min="13568" max="13568" width="11.42578125" style="86" customWidth="1"/>
    <col min="13569" max="13569" width="72.140625" style="86" bestFit="1" customWidth="1"/>
    <col min="13570" max="13570" width="17.140625" style="86" customWidth="1"/>
    <col min="13571" max="13823" width="9.140625" style="86"/>
    <col min="13824" max="13824" width="11.42578125" style="86" customWidth="1"/>
    <col min="13825" max="13825" width="72.140625" style="86" bestFit="1" customWidth="1"/>
    <col min="13826" max="13826" width="17.140625" style="86" customWidth="1"/>
    <col min="13827" max="14079" width="9.140625" style="86"/>
    <col min="14080" max="14080" width="11.42578125" style="86" customWidth="1"/>
    <col min="14081" max="14081" width="72.140625" style="86" bestFit="1" customWidth="1"/>
    <col min="14082" max="14082" width="17.140625" style="86" customWidth="1"/>
    <col min="14083" max="14335" width="9.140625" style="86"/>
    <col min="14336" max="14336" width="11.42578125" style="86" customWidth="1"/>
    <col min="14337" max="14337" width="72.140625" style="86" bestFit="1" customWidth="1"/>
    <col min="14338" max="14338" width="17.140625" style="86" customWidth="1"/>
    <col min="14339" max="14591" width="9.140625" style="86"/>
    <col min="14592" max="14592" width="11.42578125" style="86" customWidth="1"/>
    <col min="14593" max="14593" width="72.140625" style="86" bestFit="1" customWidth="1"/>
    <col min="14594" max="14594" width="17.140625" style="86" customWidth="1"/>
    <col min="14595" max="14847" width="9.140625" style="86"/>
    <col min="14848" max="14848" width="11.42578125" style="86" customWidth="1"/>
    <col min="14849" max="14849" width="72.140625" style="86" bestFit="1" customWidth="1"/>
    <col min="14850" max="14850" width="17.140625" style="86" customWidth="1"/>
    <col min="14851" max="15103" width="9.140625" style="86"/>
    <col min="15104" max="15104" width="11.42578125" style="86" customWidth="1"/>
    <col min="15105" max="15105" width="72.140625" style="86" bestFit="1" customWidth="1"/>
    <col min="15106" max="15106" width="17.140625" style="86" customWidth="1"/>
    <col min="15107" max="15359" width="9.140625" style="86"/>
    <col min="15360" max="15360" width="11.42578125" style="86" customWidth="1"/>
    <col min="15361" max="15361" width="72.140625" style="86" bestFit="1" customWidth="1"/>
    <col min="15362" max="15362" width="17.140625" style="86" customWidth="1"/>
    <col min="15363" max="15615" width="9.140625" style="86"/>
    <col min="15616" max="15616" width="11.42578125" style="86" customWidth="1"/>
    <col min="15617" max="15617" width="72.140625" style="86" bestFit="1" customWidth="1"/>
    <col min="15618" max="15618" width="17.140625" style="86" customWidth="1"/>
    <col min="15619" max="15871" width="9.140625" style="86"/>
    <col min="15872" max="15872" width="11.42578125" style="86" customWidth="1"/>
    <col min="15873" max="15873" width="72.140625" style="86" bestFit="1" customWidth="1"/>
    <col min="15874" max="15874" width="17.140625" style="86" customWidth="1"/>
    <col min="15875" max="16127" width="9.140625" style="86"/>
    <col min="16128" max="16128" width="11.42578125" style="86" customWidth="1"/>
    <col min="16129" max="16129" width="72.140625" style="86" bestFit="1" customWidth="1"/>
    <col min="16130" max="16130" width="17.140625" style="86" customWidth="1"/>
    <col min="16131" max="16384" width="9.140625" style="86"/>
  </cols>
  <sheetData>
    <row r="1" spans="1:2" x14ac:dyDescent="0.25">
      <c r="A1" s="84" t="s">
        <v>200</v>
      </c>
      <c r="B1" s="85" t="s">
        <v>201</v>
      </c>
    </row>
    <row r="2" spans="1:2" x14ac:dyDescent="0.25">
      <c r="A2" s="84" t="s">
        <v>202</v>
      </c>
    </row>
    <row r="3" spans="1:2" x14ac:dyDescent="0.25">
      <c r="A3" s="84" t="s">
        <v>203</v>
      </c>
    </row>
    <row r="4" spans="1:2" ht="18" customHeight="1" x14ac:dyDescent="0.25">
      <c r="A4" s="84"/>
      <c r="B4" s="88" t="s">
        <v>72</v>
      </c>
    </row>
    <row r="5" spans="1:2" x14ac:dyDescent="0.25">
      <c r="A5" s="116" t="s">
        <v>201</v>
      </c>
      <c r="B5" s="104">
        <v>50153459152.080002</v>
      </c>
    </row>
    <row r="6" spans="1:2" x14ac:dyDescent="0.25">
      <c r="A6" s="113"/>
      <c r="B6" s="117"/>
    </row>
    <row r="7" spans="1:2" x14ac:dyDescent="0.25">
      <c r="A7" s="118" t="s">
        <v>204</v>
      </c>
      <c r="B7" s="118"/>
    </row>
    <row r="8" spans="1:2" x14ac:dyDescent="0.25">
      <c r="A8" s="114" t="s">
        <v>205</v>
      </c>
      <c r="B8" s="104">
        <v>323148355.48000002</v>
      </c>
    </row>
    <row r="9" spans="1:2" x14ac:dyDescent="0.25">
      <c r="A9" s="115" t="s">
        <v>206</v>
      </c>
      <c r="B9" s="103">
        <v>323148355.48000002</v>
      </c>
    </row>
    <row r="10" spans="1:2" x14ac:dyDescent="0.25">
      <c r="A10" s="114" t="s">
        <v>207</v>
      </c>
      <c r="B10" s="104">
        <v>1316503083.8399999</v>
      </c>
    </row>
    <row r="11" spans="1:2" x14ac:dyDescent="0.25">
      <c r="A11" s="115" t="s">
        <v>208</v>
      </c>
      <c r="B11" s="103">
        <v>1316503083.8399999</v>
      </c>
    </row>
    <row r="12" spans="1:2" x14ac:dyDescent="0.25">
      <c r="A12" s="114" t="s">
        <v>209</v>
      </c>
      <c r="B12" s="104">
        <v>23095679069.360001</v>
      </c>
    </row>
    <row r="13" spans="1:2" x14ac:dyDescent="0.25">
      <c r="A13" s="115" t="s">
        <v>210</v>
      </c>
      <c r="B13" s="103">
        <v>115761776</v>
      </c>
    </row>
    <row r="14" spans="1:2" x14ac:dyDescent="0.25">
      <c r="A14" s="115" t="s">
        <v>211</v>
      </c>
      <c r="B14" s="103">
        <v>441113139</v>
      </c>
    </row>
    <row r="15" spans="1:2" x14ac:dyDescent="0.25">
      <c r="A15" s="115" t="s">
        <v>212</v>
      </c>
      <c r="B15" s="103">
        <v>816585473.16999996</v>
      </c>
    </row>
    <row r="16" spans="1:2" x14ac:dyDescent="0.25">
      <c r="A16" s="115" t="s">
        <v>213</v>
      </c>
      <c r="B16" s="103">
        <v>409761316</v>
      </c>
    </row>
    <row r="17" spans="1:2" x14ac:dyDescent="0.25">
      <c r="A17" s="115" t="s">
        <v>214</v>
      </c>
      <c r="B17" s="103">
        <v>156152693</v>
      </c>
    </row>
    <row r="18" spans="1:2" x14ac:dyDescent="0.25">
      <c r="A18" s="115" t="s">
        <v>215</v>
      </c>
      <c r="B18" s="103">
        <v>212690859</v>
      </c>
    </row>
    <row r="19" spans="1:2" x14ac:dyDescent="0.25">
      <c r="A19" s="115" t="s">
        <v>216</v>
      </c>
      <c r="B19" s="103">
        <v>588679083.60000002</v>
      </c>
    </row>
    <row r="20" spans="1:2" x14ac:dyDescent="0.25">
      <c r="A20" s="115" t="s">
        <v>217</v>
      </c>
      <c r="B20" s="103">
        <v>56046218</v>
      </c>
    </row>
    <row r="21" spans="1:2" x14ac:dyDescent="0.25">
      <c r="A21" s="115" t="s">
        <v>218</v>
      </c>
      <c r="B21" s="103">
        <v>2250966045.79</v>
      </c>
    </row>
    <row r="22" spans="1:2" x14ac:dyDescent="0.25">
      <c r="A22" s="115" t="s">
        <v>219</v>
      </c>
      <c r="B22" s="103">
        <v>929172101.09000003</v>
      </c>
    </row>
    <row r="23" spans="1:2" x14ac:dyDescent="0.25">
      <c r="A23" s="115" t="s">
        <v>220</v>
      </c>
      <c r="B23" s="103">
        <v>135620367</v>
      </c>
    </row>
    <row r="24" spans="1:2" x14ac:dyDescent="0.25">
      <c r="A24" s="115" t="s">
        <v>221</v>
      </c>
      <c r="B24" s="103">
        <v>13056500384.49</v>
      </c>
    </row>
    <row r="25" spans="1:2" x14ac:dyDescent="0.25">
      <c r="A25" s="115" t="s">
        <v>222</v>
      </c>
      <c r="B25" s="103">
        <v>160348267</v>
      </c>
    </row>
    <row r="26" spans="1:2" x14ac:dyDescent="0.25">
      <c r="A26" s="115" t="s">
        <v>223</v>
      </c>
      <c r="B26" s="103">
        <v>225059201</v>
      </c>
    </row>
    <row r="27" spans="1:2" x14ac:dyDescent="0.25">
      <c r="A27" s="115" t="s">
        <v>224</v>
      </c>
      <c r="B27" s="103">
        <v>17009106</v>
      </c>
    </row>
    <row r="28" spans="1:2" x14ac:dyDescent="0.25">
      <c r="A28" s="115" t="s">
        <v>225</v>
      </c>
      <c r="B28" s="103">
        <v>82972858</v>
      </c>
    </row>
    <row r="29" spans="1:2" x14ac:dyDescent="0.25">
      <c r="A29" s="115" t="s">
        <v>226</v>
      </c>
      <c r="B29" s="103">
        <v>180935515</v>
      </c>
    </row>
    <row r="30" spans="1:2" x14ac:dyDescent="0.25">
      <c r="A30" s="115" t="s">
        <v>227</v>
      </c>
      <c r="B30" s="103">
        <v>236923952</v>
      </c>
    </row>
    <row r="31" spans="1:2" x14ac:dyDescent="0.25">
      <c r="A31" s="115" t="s">
        <v>228</v>
      </c>
      <c r="B31" s="103">
        <v>73381493</v>
      </c>
    </row>
    <row r="32" spans="1:2" x14ac:dyDescent="0.25">
      <c r="A32" s="115" t="s">
        <v>229</v>
      </c>
      <c r="B32" s="103">
        <v>346342613</v>
      </c>
    </row>
    <row r="33" spans="1:2" x14ac:dyDescent="0.25">
      <c r="A33" s="115" t="s">
        <v>230</v>
      </c>
      <c r="B33" s="103">
        <v>2588844982.2199998</v>
      </c>
    </row>
    <row r="34" spans="1:2" x14ac:dyDescent="0.25">
      <c r="A34" s="115" t="s">
        <v>231</v>
      </c>
      <c r="B34" s="103">
        <v>6893401</v>
      </c>
    </row>
    <row r="35" spans="1:2" x14ac:dyDescent="0.25">
      <c r="A35" s="115" t="s">
        <v>232</v>
      </c>
      <c r="B35" s="103">
        <v>7918225</v>
      </c>
    </row>
    <row r="36" spans="1:2" x14ac:dyDescent="0.25">
      <c r="A36" s="114" t="s">
        <v>233</v>
      </c>
      <c r="B36" s="104">
        <v>7409376407.7299995</v>
      </c>
    </row>
    <row r="37" spans="1:2" x14ac:dyDescent="0.25">
      <c r="A37" s="115" t="s">
        <v>234</v>
      </c>
      <c r="B37" s="103">
        <v>186476580.25</v>
      </c>
    </row>
    <row r="38" spans="1:2" x14ac:dyDescent="0.25">
      <c r="A38" s="115" t="s">
        <v>235</v>
      </c>
      <c r="B38" s="103">
        <v>63805107.670000002</v>
      </c>
    </row>
    <row r="39" spans="1:2" x14ac:dyDescent="0.25">
      <c r="A39" s="115" t="s">
        <v>236</v>
      </c>
      <c r="B39" s="103">
        <v>154470273</v>
      </c>
    </row>
    <row r="40" spans="1:2" x14ac:dyDescent="0.25">
      <c r="A40" s="115" t="s">
        <v>237</v>
      </c>
      <c r="B40" s="103">
        <v>871945468.98000002</v>
      </c>
    </row>
    <row r="41" spans="1:2" x14ac:dyDescent="0.25">
      <c r="A41" s="115" t="s">
        <v>238</v>
      </c>
      <c r="B41" s="103">
        <v>55228530</v>
      </c>
    </row>
    <row r="42" spans="1:2" x14ac:dyDescent="0.25">
      <c r="A42" s="115" t="s">
        <v>239</v>
      </c>
      <c r="B42" s="103">
        <v>17373616</v>
      </c>
    </row>
    <row r="43" spans="1:2" x14ac:dyDescent="0.25">
      <c r="A43" s="115" t="s">
        <v>240</v>
      </c>
      <c r="B43" s="103">
        <v>19462057.879999999</v>
      </c>
    </row>
    <row r="44" spans="1:2" x14ac:dyDescent="0.25">
      <c r="A44" s="115" t="s">
        <v>241</v>
      </c>
      <c r="B44" s="103">
        <v>975560563.57000005</v>
      </c>
    </row>
    <row r="45" spans="1:2" x14ac:dyDescent="0.25">
      <c r="A45" s="115" t="s">
        <v>242</v>
      </c>
      <c r="B45" s="103">
        <v>1370095042</v>
      </c>
    </row>
    <row r="46" spans="1:2" x14ac:dyDescent="0.25">
      <c r="A46" s="115" t="s">
        <v>243</v>
      </c>
      <c r="B46" s="103">
        <v>5164217.5599999996</v>
      </c>
    </row>
    <row r="47" spans="1:2" x14ac:dyDescent="0.25">
      <c r="A47" s="115" t="s">
        <v>244</v>
      </c>
      <c r="B47" s="103">
        <v>6000000</v>
      </c>
    </row>
    <row r="48" spans="1:2" x14ac:dyDescent="0.25">
      <c r="A48" s="115" t="s">
        <v>245</v>
      </c>
      <c r="B48" s="103">
        <v>28300371.489999998</v>
      </c>
    </row>
    <row r="49" spans="1:2" x14ac:dyDescent="0.25">
      <c r="A49" s="115" t="s">
        <v>246</v>
      </c>
      <c r="B49" s="103">
        <v>13468979</v>
      </c>
    </row>
    <row r="50" spans="1:2" x14ac:dyDescent="0.25">
      <c r="A50" s="115" t="s">
        <v>247</v>
      </c>
      <c r="B50" s="103">
        <v>115564335.86</v>
      </c>
    </row>
    <row r="51" spans="1:2" x14ac:dyDescent="0.25">
      <c r="A51" s="115" t="s">
        <v>248</v>
      </c>
      <c r="B51" s="103">
        <v>10422298</v>
      </c>
    </row>
    <row r="52" spans="1:2" x14ac:dyDescent="0.25">
      <c r="A52" s="115" t="s">
        <v>249</v>
      </c>
      <c r="B52" s="103">
        <v>22427745.140000001</v>
      </c>
    </row>
    <row r="53" spans="1:2" x14ac:dyDescent="0.25">
      <c r="A53" s="115" t="s">
        <v>250</v>
      </c>
      <c r="B53" s="103">
        <v>53201622.780000001</v>
      </c>
    </row>
    <row r="54" spans="1:2" x14ac:dyDescent="0.25">
      <c r="A54" s="115" t="s">
        <v>251</v>
      </c>
      <c r="B54" s="103">
        <v>31863599.489999998</v>
      </c>
    </row>
    <row r="55" spans="1:2" x14ac:dyDescent="0.25">
      <c r="A55" s="115" t="s">
        <v>252</v>
      </c>
      <c r="B55" s="103">
        <v>3186082512.7199998</v>
      </c>
    </row>
    <row r="56" spans="1:2" x14ac:dyDescent="0.25">
      <c r="A56" s="115" t="s">
        <v>253</v>
      </c>
      <c r="B56" s="103">
        <v>8977000</v>
      </c>
    </row>
    <row r="57" spans="1:2" x14ac:dyDescent="0.25">
      <c r="A57" s="115" t="s">
        <v>254</v>
      </c>
      <c r="B57" s="103">
        <v>4738752.91</v>
      </c>
    </row>
    <row r="58" spans="1:2" x14ac:dyDescent="0.25">
      <c r="A58" s="115" t="s">
        <v>255</v>
      </c>
      <c r="B58" s="103">
        <v>18583345.899999999</v>
      </c>
    </row>
    <row r="59" spans="1:2" x14ac:dyDescent="0.25">
      <c r="A59" s="115" t="s">
        <v>256</v>
      </c>
      <c r="B59" s="103">
        <v>42686804.890000001</v>
      </c>
    </row>
    <row r="60" spans="1:2" x14ac:dyDescent="0.25">
      <c r="A60" s="115" t="s">
        <v>257</v>
      </c>
      <c r="B60" s="103">
        <v>68944245.439999998</v>
      </c>
    </row>
    <row r="61" spans="1:2" x14ac:dyDescent="0.25">
      <c r="A61" s="115" t="s">
        <v>258</v>
      </c>
      <c r="B61" s="103">
        <v>30755445</v>
      </c>
    </row>
    <row r="62" spans="1:2" x14ac:dyDescent="0.25">
      <c r="A62" s="115" t="s">
        <v>259</v>
      </c>
      <c r="B62" s="103">
        <v>25784598</v>
      </c>
    </row>
    <row r="63" spans="1:2" x14ac:dyDescent="0.25">
      <c r="A63" s="115" t="s">
        <v>260</v>
      </c>
      <c r="B63" s="103">
        <v>11684375.199999999</v>
      </c>
    </row>
    <row r="64" spans="1:2" x14ac:dyDescent="0.25">
      <c r="A64" s="115" t="s">
        <v>261</v>
      </c>
      <c r="B64" s="103">
        <v>10308919</v>
      </c>
    </row>
    <row r="65" spans="1:2" x14ac:dyDescent="0.25">
      <c r="A65" s="114" t="s">
        <v>262</v>
      </c>
      <c r="B65" s="104">
        <v>2367205304.9699998</v>
      </c>
    </row>
    <row r="66" spans="1:2" x14ac:dyDescent="0.25">
      <c r="A66" s="115" t="s">
        <v>263</v>
      </c>
      <c r="B66" s="103">
        <v>9416767.2899999991</v>
      </c>
    </row>
    <row r="67" spans="1:2" x14ac:dyDescent="0.25">
      <c r="A67" s="115" t="s">
        <v>264</v>
      </c>
      <c r="B67" s="103">
        <v>337736</v>
      </c>
    </row>
    <row r="68" spans="1:2" x14ac:dyDescent="0.25">
      <c r="A68" s="115" t="s">
        <v>265</v>
      </c>
      <c r="B68" s="103">
        <v>51436585.530000001</v>
      </c>
    </row>
    <row r="69" spans="1:2" x14ac:dyDescent="0.25">
      <c r="A69" s="115" t="s">
        <v>266</v>
      </c>
      <c r="B69" s="103">
        <v>7907445.9400000004</v>
      </c>
    </row>
    <row r="70" spans="1:2" x14ac:dyDescent="0.25">
      <c r="A70" s="115" t="s">
        <v>267</v>
      </c>
      <c r="B70" s="103">
        <v>5725236.5800000001</v>
      </c>
    </row>
    <row r="71" spans="1:2" x14ac:dyDescent="0.25">
      <c r="A71" s="115" t="s">
        <v>268</v>
      </c>
      <c r="B71" s="103">
        <v>3802131.58</v>
      </c>
    </row>
    <row r="72" spans="1:2" x14ac:dyDescent="0.25">
      <c r="A72" s="115" t="s">
        <v>269</v>
      </c>
      <c r="B72" s="103">
        <v>44875767.780000001</v>
      </c>
    </row>
    <row r="73" spans="1:2" x14ac:dyDescent="0.25">
      <c r="A73" s="115" t="s">
        <v>270</v>
      </c>
      <c r="B73" s="103">
        <v>13835883.439999999</v>
      </c>
    </row>
    <row r="74" spans="1:2" x14ac:dyDescent="0.25">
      <c r="A74" s="115" t="s">
        <v>271</v>
      </c>
      <c r="B74" s="103">
        <v>795751682</v>
      </c>
    </row>
    <row r="75" spans="1:2" x14ac:dyDescent="0.25">
      <c r="A75" s="115" t="s">
        <v>272</v>
      </c>
      <c r="B75" s="103">
        <v>20940124.93</v>
      </c>
    </row>
    <row r="76" spans="1:2" x14ac:dyDescent="0.25">
      <c r="A76" s="115" t="s">
        <v>273</v>
      </c>
      <c r="B76" s="103">
        <v>27652779.140000001</v>
      </c>
    </row>
    <row r="77" spans="1:2" x14ac:dyDescent="0.25">
      <c r="A77" s="115" t="s">
        <v>274</v>
      </c>
      <c r="B77" s="103">
        <v>49253553.200000003</v>
      </c>
    </row>
    <row r="78" spans="1:2" x14ac:dyDescent="0.25">
      <c r="A78" s="115" t="s">
        <v>275</v>
      </c>
      <c r="B78" s="103">
        <v>42888862</v>
      </c>
    </row>
    <row r="79" spans="1:2" x14ac:dyDescent="0.25">
      <c r="A79" s="115" t="s">
        <v>276</v>
      </c>
      <c r="B79" s="103">
        <v>35558191.020000003</v>
      </c>
    </row>
    <row r="80" spans="1:2" x14ac:dyDescent="0.25">
      <c r="A80" s="115" t="s">
        <v>277</v>
      </c>
      <c r="B80" s="103">
        <v>5059203.84</v>
      </c>
    </row>
    <row r="81" spans="1:2" x14ac:dyDescent="0.25">
      <c r="A81" s="115" t="s">
        <v>278</v>
      </c>
      <c r="B81" s="103">
        <v>79975350</v>
      </c>
    </row>
    <row r="82" spans="1:2" x14ac:dyDescent="0.25">
      <c r="A82" s="115" t="s">
        <v>279</v>
      </c>
      <c r="B82" s="103">
        <v>119225125</v>
      </c>
    </row>
    <row r="83" spans="1:2" x14ac:dyDescent="0.25">
      <c r="A83" s="115" t="s">
        <v>280</v>
      </c>
      <c r="B83" s="103">
        <v>20073386.27</v>
      </c>
    </row>
    <row r="84" spans="1:2" x14ac:dyDescent="0.25">
      <c r="A84" s="115" t="s">
        <v>281</v>
      </c>
      <c r="B84" s="103">
        <v>70837828.579999998</v>
      </c>
    </row>
    <row r="85" spans="1:2" x14ac:dyDescent="0.25">
      <c r="A85" s="115" t="s">
        <v>282</v>
      </c>
      <c r="B85" s="103">
        <v>51114582.920000002</v>
      </c>
    </row>
    <row r="86" spans="1:2" x14ac:dyDescent="0.25">
      <c r="A86" s="115" t="s">
        <v>283</v>
      </c>
      <c r="B86" s="103">
        <v>99129010.859999999</v>
      </c>
    </row>
    <row r="87" spans="1:2" x14ac:dyDescent="0.25">
      <c r="A87" s="115" t="s">
        <v>284</v>
      </c>
      <c r="B87" s="103">
        <v>1922606.62</v>
      </c>
    </row>
    <row r="88" spans="1:2" x14ac:dyDescent="0.25">
      <c r="A88" s="115" t="s">
        <v>285</v>
      </c>
      <c r="B88" s="103">
        <v>7499691.4199999999</v>
      </c>
    </row>
    <row r="89" spans="1:2" x14ac:dyDescent="0.25">
      <c r="A89" s="115" t="s">
        <v>286</v>
      </c>
      <c r="B89" s="103">
        <v>5154604.8099999996</v>
      </c>
    </row>
    <row r="90" spans="1:2" x14ac:dyDescent="0.25">
      <c r="A90" s="115" t="s">
        <v>287</v>
      </c>
      <c r="B90" s="103">
        <v>41919376.509999998</v>
      </c>
    </row>
    <row r="91" spans="1:2" x14ac:dyDescent="0.25">
      <c r="A91" s="115" t="s">
        <v>288</v>
      </c>
      <c r="B91" s="103">
        <v>49326400.670000002</v>
      </c>
    </row>
    <row r="92" spans="1:2" x14ac:dyDescent="0.25">
      <c r="A92" s="115" t="s">
        <v>289</v>
      </c>
      <c r="B92" s="103">
        <v>23210908.850000001</v>
      </c>
    </row>
    <row r="93" spans="1:2" x14ac:dyDescent="0.25">
      <c r="A93" s="115" t="s">
        <v>290</v>
      </c>
      <c r="B93" s="103">
        <v>7906017.71</v>
      </c>
    </row>
    <row r="94" spans="1:2" x14ac:dyDescent="0.25">
      <c r="A94" s="115" t="s">
        <v>291</v>
      </c>
      <c r="B94" s="103">
        <v>7577544.8399999999</v>
      </c>
    </row>
    <row r="95" spans="1:2" x14ac:dyDescent="0.25">
      <c r="A95" s="115" t="s">
        <v>292</v>
      </c>
      <c r="B95" s="103">
        <v>8366983.9100000001</v>
      </c>
    </row>
    <row r="96" spans="1:2" x14ac:dyDescent="0.25">
      <c r="A96" s="115" t="s">
        <v>293</v>
      </c>
      <c r="B96" s="103">
        <v>231389283.27000001</v>
      </c>
    </row>
    <row r="97" spans="1:2" x14ac:dyDescent="0.25">
      <c r="A97" s="115" t="s">
        <v>294</v>
      </c>
      <c r="B97" s="103">
        <v>61689949.770000003</v>
      </c>
    </row>
    <row r="98" spans="1:2" x14ac:dyDescent="0.25">
      <c r="A98" s="115" t="s">
        <v>295</v>
      </c>
      <c r="B98" s="103">
        <v>146539286.5</v>
      </c>
    </row>
    <row r="99" spans="1:2" x14ac:dyDescent="0.25">
      <c r="A99" s="115" t="s">
        <v>296</v>
      </c>
      <c r="B99" s="103">
        <v>108921616</v>
      </c>
    </row>
    <row r="100" spans="1:2" x14ac:dyDescent="0.25">
      <c r="A100" s="115" t="s">
        <v>297</v>
      </c>
      <c r="B100" s="103">
        <v>110983800.19</v>
      </c>
    </row>
    <row r="101" spans="1:2" x14ac:dyDescent="0.25">
      <c r="A101" s="114" t="s">
        <v>298</v>
      </c>
      <c r="B101" s="104">
        <v>10547152</v>
      </c>
    </row>
    <row r="102" spans="1:2" x14ac:dyDescent="0.25">
      <c r="A102" s="115" t="s">
        <v>299</v>
      </c>
      <c r="B102" s="103">
        <v>394875</v>
      </c>
    </row>
    <row r="103" spans="1:2" x14ac:dyDescent="0.25">
      <c r="A103" s="115" t="s">
        <v>300</v>
      </c>
      <c r="B103" s="103">
        <v>39606</v>
      </c>
    </row>
    <row r="104" spans="1:2" x14ac:dyDescent="0.25">
      <c r="A104" s="115" t="s">
        <v>301</v>
      </c>
      <c r="B104" s="103">
        <v>151051</v>
      </c>
    </row>
    <row r="105" spans="1:2" x14ac:dyDescent="0.25">
      <c r="A105" s="115" t="s">
        <v>302</v>
      </c>
      <c r="B105" s="103">
        <v>1350110</v>
      </c>
    </row>
    <row r="106" spans="1:2" x14ac:dyDescent="0.25">
      <c r="A106" s="115" t="s">
        <v>303</v>
      </c>
      <c r="B106" s="103">
        <v>1788773</v>
      </c>
    </row>
    <row r="107" spans="1:2" x14ac:dyDescent="0.25">
      <c r="A107" s="115" t="s">
        <v>304</v>
      </c>
      <c r="B107" s="103">
        <v>224087</v>
      </c>
    </row>
    <row r="108" spans="1:2" x14ac:dyDescent="0.25">
      <c r="A108" s="115" t="s">
        <v>305</v>
      </c>
      <c r="B108" s="103">
        <v>30000</v>
      </c>
    </row>
    <row r="109" spans="1:2" x14ac:dyDescent="0.25">
      <c r="A109" s="115" t="s">
        <v>306</v>
      </c>
      <c r="B109" s="103">
        <v>721184</v>
      </c>
    </row>
    <row r="110" spans="1:2" x14ac:dyDescent="0.25">
      <c r="A110" s="115" t="s">
        <v>307</v>
      </c>
      <c r="B110" s="103">
        <v>201678</v>
      </c>
    </row>
    <row r="111" spans="1:2" x14ac:dyDescent="0.25">
      <c r="A111" s="115" t="s">
        <v>308</v>
      </c>
      <c r="B111" s="103">
        <v>5645788</v>
      </c>
    </row>
    <row r="112" spans="1:2" x14ac:dyDescent="0.25">
      <c r="A112" s="114" t="s">
        <v>309</v>
      </c>
      <c r="B112" s="104">
        <v>8727937624.6599998</v>
      </c>
    </row>
    <row r="113" spans="1:2" x14ac:dyDescent="0.25">
      <c r="A113" s="115" t="s">
        <v>309</v>
      </c>
      <c r="B113" s="103">
        <v>8727937624.6599998</v>
      </c>
    </row>
    <row r="114" spans="1:2" x14ac:dyDescent="0.25">
      <c r="A114" s="114" t="s">
        <v>310</v>
      </c>
      <c r="B114" s="104">
        <v>49505058.5</v>
      </c>
    </row>
    <row r="115" spans="1:2" x14ac:dyDescent="0.25">
      <c r="A115" s="115" t="s">
        <v>311</v>
      </c>
      <c r="B115" s="103">
        <v>375000</v>
      </c>
    </row>
    <row r="116" spans="1:2" x14ac:dyDescent="0.25">
      <c r="A116" s="115" t="s">
        <v>312</v>
      </c>
      <c r="B116" s="103">
        <v>154829</v>
      </c>
    </row>
    <row r="117" spans="1:2" x14ac:dyDescent="0.25">
      <c r="A117" s="115" t="s">
        <v>313</v>
      </c>
      <c r="B117" s="103">
        <v>315000</v>
      </c>
    </row>
    <row r="118" spans="1:2" x14ac:dyDescent="0.25">
      <c r="A118" s="115" t="s">
        <v>314</v>
      </c>
      <c r="B118" s="103">
        <v>154500</v>
      </c>
    </row>
    <row r="119" spans="1:2" x14ac:dyDescent="0.25">
      <c r="A119" s="115" t="s">
        <v>315</v>
      </c>
      <c r="B119" s="103">
        <v>150000</v>
      </c>
    </row>
    <row r="120" spans="1:2" x14ac:dyDescent="0.25">
      <c r="A120" s="115" t="s">
        <v>316</v>
      </c>
      <c r="B120" s="103">
        <v>500000</v>
      </c>
    </row>
    <row r="121" spans="1:2" x14ac:dyDescent="0.25">
      <c r="A121" s="115" t="s">
        <v>317</v>
      </c>
      <c r="B121" s="103">
        <v>120000</v>
      </c>
    </row>
    <row r="122" spans="1:2" x14ac:dyDescent="0.25">
      <c r="A122" s="115" t="s">
        <v>318</v>
      </c>
      <c r="B122" s="103">
        <v>1000000</v>
      </c>
    </row>
    <row r="123" spans="1:2" x14ac:dyDescent="0.25">
      <c r="A123" s="115" t="s">
        <v>319</v>
      </c>
      <c r="B123" s="103">
        <v>154500</v>
      </c>
    </row>
    <row r="124" spans="1:2" x14ac:dyDescent="0.25">
      <c r="A124" s="115" t="s">
        <v>320</v>
      </c>
      <c r="B124" s="103">
        <v>165000</v>
      </c>
    </row>
    <row r="125" spans="1:2" x14ac:dyDescent="0.25">
      <c r="A125" s="115" t="s">
        <v>321</v>
      </c>
      <c r="B125" s="103">
        <v>77562</v>
      </c>
    </row>
    <row r="126" spans="1:2" x14ac:dyDescent="0.25">
      <c r="A126" s="115" t="s">
        <v>322</v>
      </c>
      <c r="B126" s="103">
        <v>621862.5</v>
      </c>
    </row>
    <row r="127" spans="1:2" x14ac:dyDescent="0.25">
      <c r="A127" s="115" t="s">
        <v>323</v>
      </c>
      <c r="B127" s="103">
        <v>3899554</v>
      </c>
    </row>
    <row r="128" spans="1:2" x14ac:dyDescent="0.25">
      <c r="A128" s="115" t="s">
        <v>324</v>
      </c>
      <c r="B128" s="103">
        <v>862747</v>
      </c>
    </row>
    <row r="129" spans="1:2" x14ac:dyDescent="0.25">
      <c r="A129" s="115" t="s">
        <v>325</v>
      </c>
      <c r="B129" s="103">
        <v>4974900</v>
      </c>
    </row>
    <row r="130" spans="1:2" x14ac:dyDescent="0.25">
      <c r="A130" s="115" t="s">
        <v>326</v>
      </c>
      <c r="B130" s="103">
        <v>100000</v>
      </c>
    </row>
    <row r="131" spans="1:2" x14ac:dyDescent="0.25">
      <c r="A131" s="115" t="s">
        <v>327</v>
      </c>
      <c r="B131" s="103">
        <v>200000</v>
      </c>
    </row>
    <row r="132" spans="1:2" x14ac:dyDescent="0.25">
      <c r="A132" s="115" t="s">
        <v>328</v>
      </c>
      <c r="B132" s="103">
        <v>753363</v>
      </c>
    </row>
    <row r="133" spans="1:2" x14ac:dyDescent="0.25">
      <c r="A133" s="115" t="s">
        <v>329</v>
      </c>
      <c r="B133" s="103">
        <v>600000</v>
      </c>
    </row>
    <row r="134" spans="1:2" x14ac:dyDescent="0.25">
      <c r="A134" s="115" t="s">
        <v>330</v>
      </c>
      <c r="B134" s="103">
        <v>750000</v>
      </c>
    </row>
    <row r="135" spans="1:2" x14ac:dyDescent="0.25">
      <c r="A135" s="115" t="s">
        <v>331</v>
      </c>
      <c r="B135" s="103">
        <v>514400</v>
      </c>
    </row>
    <row r="136" spans="1:2" x14ac:dyDescent="0.25">
      <c r="A136" s="115" t="s">
        <v>332</v>
      </c>
      <c r="B136" s="103">
        <v>421711</v>
      </c>
    </row>
    <row r="137" spans="1:2" x14ac:dyDescent="0.25">
      <c r="A137" s="115" t="s">
        <v>333</v>
      </c>
      <c r="B137" s="103">
        <v>240000</v>
      </c>
    </row>
    <row r="138" spans="1:2" x14ac:dyDescent="0.25">
      <c r="A138" s="115" t="s">
        <v>334</v>
      </c>
      <c r="B138" s="103">
        <v>160000</v>
      </c>
    </row>
    <row r="139" spans="1:2" x14ac:dyDescent="0.25">
      <c r="A139" s="115" t="s">
        <v>335</v>
      </c>
      <c r="B139" s="103">
        <v>100000</v>
      </c>
    </row>
    <row r="140" spans="1:2" x14ac:dyDescent="0.25">
      <c r="A140" s="115" t="s">
        <v>336</v>
      </c>
      <c r="B140" s="103">
        <v>987363</v>
      </c>
    </row>
    <row r="141" spans="1:2" x14ac:dyDescent="0.25">
      <c r="A141" s="115" t="s">
        <v>337</v>
      </c>
      <c r="B141" s="103">
        <v>120000</v>
      </c>
    </row>
    <row r="142" spans="1:2" x14ac:dyDescent="0.25">
      <c r="A142" s="115" t="s">
        <v>338</v>
      </c>
      <c r="B142" s="103">
        <v>154500</v>
      </c>
    </row>
    <row r="143" spans="1:2" x14ac:dyDescent="0.25">
      <c r="A143" s="115" t="s">
        <v>339</v>
      </c>
      <c r="B143" s="103">
        <v>730000</v>
      </c>
    </row>
    <row r="144" spans="1:2" x14ac:dyDescent="0.25">
      <c r="A144" s="115" t="s">
        <v>340</v>
      </c>
      <c r="B144" s="103">
        <v>160062</v>
      </c>
    </row>
    <row r="145" spans="1:2" x14ac:dyDescent="0.25">
      <c r="A145" s="115" t="s">
        <v>341</v>
      </c>
      <c r="B145" s="103">
        <v>133900</v>
      </c>
    </row>
    <row r="146" spans="1:2" x14ac:dyDescent="0.25">
      <c r="A146" s="115" t="s">
        <v>342</v>
      </c>
      <c r="B146" s="103">
        <v>400000</v>
      </c>
    </row>
    <row r="147" spans="1:2" x14ac:dyDescent="0.25">
      <c r="A147" s="115" t="s">
        <v>343</v>
      </c>
      <c r="B147" s="103">
        <v>345000</v>
      </c>
    </row>
    <row r="148" spans="1:2" x14ac:dyDescent="0.25">
      <c r="A148" s="115" t="s">
        <v>344</v>
      </c>
      <c r="B148" s="103">
        <v>761334</v>
      </c>
    </row>
    <row r="149" spans="1:2" x14ac:dyDescent="0.25">
      <c r="A149" s="115" t="s">
        <v>345</v>
      </c>
      <c r="B149" s="103">
        <v>1962475</v>
      </c>
    </row>
    <row r="150" spans="1:2" x14ac:dyDescent="0.25">
      <c r="A150" s="115" t="s">
        <v>346</v>
      </c>
      <c r="B150" s="103">
        <v>2587500</v>
      </c>
    </row>
    <row r="151" spans="1:2" x14ac:dyDescent="0.25">
      <c r="A151" s="115" t="s">
        <v>347</v>
      </c>
      <c r="B151" s="103">
        <v>1265000</v>
      </c>
    </row>
    <row r="152" spans="1:2" x14ac:dyDescent="0.25">
      <c r="A152" s="115" t="s">
        <v>348</v>
      </c>
      <c r="B152" s="103">
        <v>730000</v>
      </c>
    </row>
    <row r="153" spans="1:2" x14ac:dyDescent="0.25">
      <c r="A153" s="115" t="s">
        <v>349</v>
      </c>
      <c r="B153" s="103">
        <v>240000</v>
      </c>
    </row>
    <row r="154" spans="1:2" x14ac:dyDescent="0.25">
      <c r="A154" s="115" t="s">
        <v>350</v>
      </c>
      <c r="B154" s="103">
        <v>668301</v>
      </c>
    </row>
    <row r="155" spans="1:2" x14ac:dyDescent="0.25">
      <c r="A155" s="115" t="s">
        <v>351</v>
      </c>
      <c r="B155" s="103">
        <v>246454</v>
      </c>
    </row>
    <row r="156" spans="1:2" x14ac:dyDescent="0.25">
      <c r="A156" s="115" t="s">
        <v>352</v>
      </c>
      <c r="B156" s="103">
        <v>360000</v>
      </c>
    </row>
    <row r="157" spans="1:2" x14ac:dyDescent="0.25">
      <c r="A157" s="115" t="s">
        <v>353</v>
      </c>
      <c r="B157" s="103">
        <v>140000</v>
      </c>
    </row>
    <row r="158" spans="1:2" x14ac:dyDescent="0.25">
      <c r="A158" s="115" t="s">
        <v>354</v>
      </c>
      <c r="B158" s="103">
        <v>540750</v>
      </c>
    </row>
    <row r="159" spans="1:2" x14ac:dyDescent="0.25">
      <c r="A159" s="115" t="s">
        <v>355</v>
      </c>
      <c r="B159" s="103">
        <v>241182</v>
      </c>
    </row>
    <row r="160" spans="1:2" x14ac:dyDescent="0.25">
      <c r="A160" s="115" t="s">
        <v>356</v>
      </c>
      <c r="B160" s="103">
        <v>115592</v>
      </c>
    </row>
    <row r="161" spans="1:2" x14ac:dyDescent="0.25">
      <c r="A161" s="115" t="s">
        <v>357</v>
      </c>
      <c r="B161" s="103">
        <v>322134</v>
      </c>
    </row>
    <row r="162" spans="1:2" x14ac:dyDescent="0.25">
      <c r="A162" s="115" t="s">
        <v>358</v>
      </c>
      <c r="B162" s="103">
        <v>220000</v>
      </c>
    </row>
    <row r="163" spans="1:2" x14ac:dyDescent="0.25">
      <c r="A163" s="115" t="s">
        <v>359</v>
      </c>
      <c r="B163" s="103">
        <v>521134</v>
      </c>
    </row>
    <row r="164" spans="1:2" x14ac:dyDescent="0.25">
      <c r="A164" s="115" t="s">
        <v>360</v>
      </c>
      <c r="B164" s="103">
        <v>225000</v>
      </c>
    </row>
    <row r="165" spans="1:2" x14ac:dyDescent="0.25">
      <c r="A165" s="115" t="s">
        <v>361</v>
      </c>
      <c r="B165" s="103">
        <v>243775</v>
      </c>
    </row>
    <row r="166" spans="1:2" x14ac:dyDescent="0.25">
      <c r="A166" s="115" t="s">
        <v>362</v>
      </c>
      <c r="B166" s="103">
        <v>200000</v>
      </c>
    </row>
    <row r="167" spans="1:2" x14ac:dyDescent="0.25">
      <c r="A167" s="115" t="s">
        <v>363</v>
      </c>
      <c r="B167" s="103">
        <v>329641</v>
      </c>
    </row>
    <row r="168" spans="1:2" x14ac:dyDescent="0.25">
      <c r="A168" s="115" t="s">
        <v>364</v>
      </c>
      <c r="B168" s="103">
        <v>201182</v>
      </c>
    </row>
    <row r="169" spans="1:2" x14ac:dyDescent="0.25">
      <c r="A169" s="115" t="s">
        <v>365</v>
      </c>
      <c r="B169" s="103">
        <v>191730</v>
      </c>
    </row>
    <row r="170" spans="1:2" x14ac:dyDescent="0.25">
      <c r="A170" s="115" t="s">
        <v>366</v>
      </c>
      <c r="B170" s="103">
        <v>191453</v>
      </c>
    </row>
    <row r="171" spans="1:2" x14ac:dyDescent="0.25">
      <c r="A171" s="115" t="s">
        <v>367</v>
      </c>
      <c r="B171" s="103">
        <v>400000</v>
      </c>
    </row>
    <row r="172" spans="1:2" x14ac:dyDescent="0.25">
      <c r="A172" s="115" t="s">
        <v>368</v>
      </c>
      <c r="B172" s="103">
        <v>386808</v>
      </c>
    </row>
    <row r="173" spans="1:2" x14ac:dyDescent="0.25">
      <c r="A173" s="115" t="s">
        <v>369</v>
      </c>
      <c r="B173" s="103">
        <v>110000</v>
      </c>
    </row>
    <row r="174" spans="1:2" x14ac:dyDescent="0.25">
      <c r="A174" s="115" t="s">
        <v>370</v>
      </c>
      <c r="B174" s="103">
        <v>429484</v>
      </c>
    </row>
    <row r="175" spans="1:2" x14ac:dyDescent="0.25">
      <c r="A175" s="115" t="s">
        <v>371</v>
      </c>
      <c r="B175" s="103">
        <v>500000</v>
      </c>
    </row>
    <row r="176" spans="1:2" x14ac:dyDescent="0.25">
      <c r="A176" s="115" t="s">
        <v>372</v>
      </c>
      <c r="B176" s="103">
        <v>2000000</v>
      </c>
    </row>
    <row r="177" spans="1:2" x14ac:dyDescent="0.25">
      <c r="A177" s="115" t="s">
        <v>373</v>
      </c>
      <c r="B177" s="103">
        <v>380000</v>
      </c>
    </row>
    <row r="178" spans="1:2" x14ac:dyDescent="0.25">
      <c r="A178" s="115" t="s">
        <v>374</v>
      </c>
      <c r="B178" s="103">
        <v>225000</v>
      </c>
    </row>
    <row r="179" spans="1:2" x14ac:dyDescent="0.25">
      <c r="A179" s="115" t="s">
        <v>375</v>
      </c>
      <c r="B179" s="103">
        <v>121620</v>
      </c>
    </row>
    <row r="180" spans="1:2" x14ac:dyDescent="0.25">
      <c r="A180" s="115" t="s">
        <v>376</v>
      </c>
      <c r="B180" s="103">
        <v>85849</v>
      </c>
    </row>
    <row r="181" spans="1:2" x14ac:dyDescent="0.25">
      <c r="A181" s="115" t="s">
        <v>377</v>
      </c>
      <c r="B181" s="103">
        <v>143082</v>
      </c>
    </row>
    <row r="182" spans="1:2" x14ac:dyDescent="0.25">
      <c r="A182" s="115" t="s">
        <v>378</v>
      </c>
      <c r="B182" s="103">
        <v>161800</v>
      </c>
    </row>
    <row r="183" spans="1:2" x14ac:dyDescent="0.25">
      <c r="A183" s="115" t="s">
        <v>379</v>
      </c>
      <c r="B183" s="103">
        <v>250000</v>
      </c>
    </row>
    <row r="184" spans="1:2" x14ac:dyDescent="0.25">
      <c r="A184" s="115" t="s">
        <v>380</v>
      </c>
      <c r="B184" s="103">
        <v>240000</v>
      </c>
    </row>
    <row r="185" spans="1:2" x14ac:dyDescent="0.25">
      <c r="A185" s="115" t="s">
        <v>381</v>
      </c>
      <c r="B185" s="103">
        <v>396000</v>
      </c>
    </row>
    <row r="186" spans="1:2" x14ac:dyDescent="0.25">
      <c r="A186" s="115" t="s">
        <v>382</v>
      </c>
      <c r="B186" s="103">
        <v>476808</v>
      </c>
    </row>
    <row r="187" spans="1:2" x14ac:dyDescent="0.25">
      <c r="A187" s="115" t="s">
        <v>383</v>
      </c>
      <c r="B187" s="103">
        <v>286936</v>
      </c>
    </row>
    <row r="188" spans="1:2" x14ac:dyDescent="0.25">
      <c r="A188" s="115" t="s">
        <v>384</v>
      </c>
      <c r="B188" s="103">
        <v>30000</v>
      </c>
    </row>
    <row r="189" spans="1:2" x14ac:dyDescent="0.25">
      <c r="A189" s="115" t="s">
        <v>385</v>
      </c>
      <c r="B189" s="103">
        <v>120000</v>
      </c>
    </row>
    <row r="190" spans="1:2" x14ac:dyDescent="0.25">
      <c r="A190" s="115" t="s">
        <v>386</v>
      </c>
      <c r="B190" s="103">
        <v>211562</v>
      </c>
    </row>
    <row r="191" spans="1:2" x14ac:dyDescent="0.25">
      <c r="A191" s="115" t="s">
        <v>387</v>
      </c>
      <c r="B191" s="103">
        <v>280000</v>
      </c>
    </row>
    <row r="192" spans="1:2" x14ac:dyDescent="0.25">
      <c r="A192" s="115" t="s">
        <v>388</v>
      </c>
      <c r="B192" s="103">
        <v>3845918</v>
      </c>
    </row>
    <row r="193" spans="1:2" x14ac:dyDescent="0.25">
      <c r="A193" s="115" t="s">
        <v>389</v>
      </c>
      <c r="B193" s="103">
        <v>386134</v>
      </c>
    </row>
    <row r="194" spans="1:2" x14ac:dyDescent="0.25">
      <c r="A194" s="115" t="s">
        <v>390</v>
      </c>
      <c r="B194" s="103">
        <v>100000</v>
      </c>
    </row>
    <row r="195" spans="1:2" x14ac:dyDescent="0.25">
      <c r="A195" s="115" t="s">
        <v>391</v>
      </c>
      <c r="B195" s="103">
        <v>186808</v>
      </c>
    </row>
    <row r="196" spans="1:2" x14ac:dyDescent="0.25">
      <c r="A196" s="115" t="s">
        <v>392</v>
      </c>
      <c r="B196" s="103">
        <v>1159051</v>
      </c>
    </row>
    <row r="197" spans="1:2" x14ac:dyDescent="0.25">
      <c r="A197" s="115" t="s">
        <v>393</v>
      </c>
      <c r="B197" s="103">
        <v>250000</v>
      </c>
    </row>
    <row r="198" spans="1:2" x14ac:dyDescent="0.25">
      <c r="A198" s="115" t="s">
        <v>394</v>
      </c>
      <c r="B198" s="103">
        <v>120000</v>
      </c>
    </row>
    <row r="199" spans="1:2" x14ac:dyDescent="0.25">
      <c r="A199" s="115" t="s">
        <v>395</v>
      </c>
      <c r="B199" s="103">
        <v>151808</v>
      </c>
    </row>
    <row r="200" spans="1:2" x14ac:dyDescent="0.25">
      <c r="A200" s="115" t="s">
        <v>396</v>
      </c>
      <c r="B200" s="103">
        <v>50000</v>
      </c>
    </row>
    <row r="201" spans="1:2" x14ac:dyDescent="0.25">
      <c r="A201" s="115" t="s">
        <v>397</v>
      </c>
      <c r="B201" s="103">
        <v>3000000</v>
      </c>
    </row>
    <row r="202" spans="1:2" x14ac:dyDescent="0.25">
      <c r="A202" s="115" t="s">
        <v>398</v>
      </c>
      <c r="B202" s="103">
        <v>120000</v>
      </c>
    </row>
    <row r="203" spans="1:2" x14ac:dyDescent="0.25">
      <c r="A203" s="114" t="s">
        <v>399</v>
      </c>
      <c r="B203" s="104">
        <v>2678725778.8600001</v>
      </c>
    </row>
    <row r="204" spans="1:2" x14ac:dyDescent="0.25">
      <c r="A204" s="115" t="s">
        <v>400</v>
      </c>
      <c r="B204" s="103">
        <v>2666087387.3699999</v>
      </c>
    </row>
    <row r="205" spans="1:2" x14ac:dyDescent="0.25">
      <c r="A205" s="115" t="s">
        <v>401</v>
      </c>
      <c r="B205" s="103">
        <v>12638391.49</v>
      </c>
    </row>
    <row r="206" spans="1:2" x14ac:dyDescent="0.25">
      <c r="A206" s="114" t="s">
        <v>402</v>
      </c>
      <c r="B206" s="104">
        <v>4174831316.6799998</v>
      </c>
    </row>
    <row r="207" spans="1:2" x14ac:dyDescent="0.25">
      <c r="A207" s="115" t="s">
        <v>403</v>
      </c>
      <c r="B207" s="103">
        <v>186432696.75999999</v>
      </c>
    </row>
    <row r="208" spans="1:2" x14ac:dyDescent="0.25">
      <c r="A208" s="115" t="s">
        <v>404</v>
      </c>
      <c r="B208" s="103">
        <v>46445192.729999997</v>
      </c>
    </row>
    <row r="209" spans="1:2" x14ac:dyDescent="0.25">
      <c r="A209" s="115" t="s">
        <v>405</v>
      </c>
      <c r="B209" s="103">
        <v>2303540329.3800001</v>
      </c>
    </row>
    <row r="210" spans="1:2" x14ac:dyDescent="0.25">
      <c r="A210" s="115" t="s">
        <v>406</v>
      </c>
      <c r="B210" s="103">
        <v>332035973.74000001</v>
      </c>
    </row>
    <row r="211" spans="1:2" x14ac:dyDescent="0.25">
      <c r="A211" s="115" t="s">
        <v>407</v>
      </c>
      <c r="B211" s="103">
        <v>32281927</v>
      </c>
    </row>
    <row r="212" spans="1:2" x14ac:dyDescent="0.25">
      <c r="A212" s="115" t="s">
        <v>408</v>
      </c>
      <c r="B212" s="103">
        <v>27722931.760000002</v>
      </c>
    </row>
    <row r="213" spans="1:2" x14ac:dyDescent="0.25">
      <c r="A213" s="115" t="s">
        <v>409</v>
      </c>
      <c r="B213" s="103">
        <v>1186411873.3800001</v>
      </c>
    </row>
    <row r="214" spans="1:2" x14ac:dyDescent="0.25">
      <c r="A214" s="91" t="s">
        <v>410</v>
      </c>
      <c r="B214" s="92">
        <v>59960391.93</v>
      </c>
    </row>
  </sheetData>
  <mergeCells count="1">
    <mergeCell ref="A7:B7"/>
  </mergeCell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1"/>
  <sheetViews>
    <sheetView workbookViewId="0">
      <selection activeCell="E24" sqref="E24"/>
    </sheetView>
  </sheetViews>
  <sheetFormatPr baseColWidth="10" defaultRowHeight="15" x14ac:dyDescent="0.25"/>
  <cols>
    <col min="1" max="1" width="78.140625" customWidth="1"/>
    <col min="2" max="2" width="20.140625" bestFit="1" customWidth="1"/>
    <col min="4" max="4" width="13.140625" bestFit="1" customWidth="1"/>
    <col min="5" max="5" width="12.5703125" bestFit="1" customWidth="1"/>
  </cols>
  <sheetData>
    <row r="1" spans="1:5" x14ac:dyDescent="0.25">
      <c r="A1" s="42"/>
      <c r="B1" s="6" t="s">
        <v>72</v>
      </c>
    </row>
    <row r="2" spans="1:5" x14ac:dyDescent="0.25">
      <c r="A2" s="9" t="s">
        <v>80</v>
      </c>
      <c r="B2" s="6">
        <f>SUM(B5:B41)/3</f>
        <v>282228806.23280019</v>
      </c>
      <c r="D2" s="54"/>
      <c r="E2" s="54"/>
    </row>
    <row r="3" spans="1:5" ht="6" customHeight="1" x14ac:dyDescent="0.25">
      <c r="A3" s="7"/>
      <c r="B3" s="7"/>
    </row>
    <row r="4" spans="1:5" x14ac:dyDescent="0.25">
      <c r="A4" s="8" t="s">
        <v>105</v>
      </c>
      <c r="B4" s="5"/>
    </row>
    <row r="5" spans="1:5" x14ac:dyDescent="0.25">
      <c r="A5" s="1" t="s">
        <v>106</v>
      </c>
      <c r="B5" s="13">
        <v>11606277.99736</v>
      </c>
    </row>
    <row r="6" spans="1:5" x14ac:dyDescent="0.25">
      <c r="A6" s="3" t="s">
        <v>107</v>
      </c>
      <c r="B6" s="10">
        <v>3334407.2760800002</v>
      </c>
    </row>
    <row r="7" spans="1:5" x14ac:dyDescent="0.25">
      <c r="A7" s="2" t="s">
        <v>108</v>
      </c>
      <c r="B7" s="11">
        <v>3334407.2760800002</v>
      </c>
      <c r="D7" s="55"/>
    </row>
    <row r="8" spans="1:5" x14ac:dyDescent="0.25">
      <c r="A8" s="3" t="s">
        <v>109</v>
      </c>
      <c r="B8" s="10">
        <v>2085951.5084800001</v>
      </c>
    </row>
    <row r="9" spans="1:5" x14ac:dyDescent="0.25">
      <c r="A9" s="2" t="s">
        <v>110</v>
      </c>
      <c r="B9" s="11">
        <v>2085951.5084800001</v>
      </c>
      <c r="D9" s="55"/>
    </row>
    <row r="10" spans="1:5" x14ac:dyDescent="0.25">
      <c r="A10" s="3" t="s">
        <v>112</v>
      </c>
      <c r="B10" s="10">
        <v>1274923.7439999999</v>
      </c>
    </row>
    <row r="11" spans="1:5" x14ac:dyDescent="0.25">
      <c r="A11" s="2" t="s">
        <v>113</v>
      </c>
      <c r="B11" s="11">
        <v>1274923.7439999999</v>
      </c>
      <c r="D11" s="55"/>
    </row>
    <row r="12" spans="1:5" x14ac:dyDescent="0.25">
      <c r="A12" s="3" t="s">
        <v>114</v>
      </c>
      <c r="B12" s="10">
        <v>4910995.4687999999</v>
      </c>
    </row>
    <row r="13" spans="1:5" x14ac:dyDescent="0.25">
      <c r="A13" s="2" t="s">
        <v>115</v>
      </c>
      <c r="B13" s="11">
        <v>4910995.4687999999</v>
      </c>
      <c r="D13" s="55"/>
    </row>
    <row r="14" spans="1:5" x14ac:dyDescent="0.25">
      <c r="A14" s="1" t="s">
        <v>120</v>
      </c>
      <c r="B14" s="13">
        <v>251746670.55640012</v>
      </c>
    </row>
    <row r="15" spans="1:5" x14ac:dyDescent="0.25">
      <c r="A15" s="3" t="s">
        <v>121</v>
      </c>
      <c r="B15" s="10">
        <v>10494313.204720002</v>
      </c>
    </row>
    <row r="16" spans="1:5" x14ac:dyDescent="0.25">
      <c r="A16" s="2" t="s">
        <v>122</v>
      </c>
      <c r="B16" s="11">
        <v>8130075.2613600008</v>
      </c>
      <c r="D16" s="55"/>
    </row>
    <row r="17" spans="1:4" x14ac:dyDescent="0.25">
      <c r="A17" s="2" t="s">
        <v>123</v>
      </c>
      <c r="B17" s="11">
        <v>379855.87823999999</v>
      </c>
      <c r="D17" s="55"/>
    </row>
    <row r="18" spans="1:4" x14ac:dyDescent="0.25">
      <c r="A18" s="2" t="s">
        <v>124</v>
      </c>
      <c r="B18" s="11">
        <v>444974.02880000003</v>
      </c>
      <c r="D18" s="55"/>
    </row>
    <row r="19" spans="1:4" x14ac:dyDescent="0.25">
      <c r="A19" s="2" t="s">
        <v>125</v>
      </c>
      <c r="B19" s="11">
        <v>1539408.03632</v>
      </c>
      <c r="D19" s="55"/>
    </row>
    <row r="20" spans="1:4" x14ac:dyDescent="0.25">
      <c r="A20" s="3" t="s">
        <v>128</v>
      </c>
      <c r="B20" s="10">
        <v>36585974.9384</v>
      </c>
    </row>
    <row r="21" spans="1:4" x14ac:dyDescent="0.25">
      <c r="A21" s="2" t="s">
        <v>129</v>
      </c>
      <c r="B21" s="11">
        <v>36585974.9384</v>
      </c>
      <c r="D21" s="55"/>
    </row>
    <row r="22" spans="1:4" x14ac:dyDescent="0.25">
      <c r="A22" s="3" t="s">
        <v>130</v>
      </c>
      <c r="B22" s="10">
        <v>164001587.04104012</v>
      </c>
    </row>
    <row r="23" spans="1:4" x14ac:dyDescent="0.25">
      <c r="A23" s="2" t="s">
        <v>131</v>
      </c>
      <c r="B23" s="11">
        <v>155626750.49184012</v>
      </c>
      <c r="D23" s="55"/>
    </row>
    <row r="24" spans="1:4" x14ac:dyDescent="0.25">
      <c r="A24" s="2" t="s">
        <v>132</v>
      </c>
      <c r="B24" s="11">
        <v>5079729.0650399998</v>
      </c>
      <c r="D24" s="55"/>
    </row>
    <row r="25" spans="1:4" x14ac:dyDescent="0.25">
      <c r="A25" s="2" t="s">
        <v>133</v>
      </c>
      <c r="B25" s="11">
        <v>3295107.4841600005</v>
      </c>
      <c r="D25" s="55"/>
    </row>
    <row r="26" spans="1:4" x14ac:dyDescent="0.25">
      <c r="A26" s="3" t="s">
        <v>134</v>
      </c>
      <c r="B26" s="10">
        <v>40664795.372239999</v>
      </c>
    </row>
    <row r="27" spans="1:4" x14ac:dyDescent="0.25">
      <c r="A27" s="2" t="s">
        <v>135</v>
      </c>
      <c r="B27" s="11">
        <v>8509922.7470400017</v>
      </c>
      <c r="D27" s="55"/>
    </row>
    <row r="28" spans="1:4" x14ac:dyDescent="0.25">
      <c r="A28" s="2" t="s">
        <v>136</v>
      </c>
      <c r="B28" s="11">
        <v>148666.7672</v>
      </c>
      <c r="D28" s="55"/>
    </row>
    <row r="29" spans="1:4" x14ac:dyDescent="0.25">
      <c r="A29" s="2" t="s">
        <v>137</v>
      </c>
      <c r="B29" s="11">
        <v>71816</v>
      </c>
      <c r="D29" s="55"/>
    </row>
    <row r="30" spans="1:4" x14ac:dyDescent="0.25">
      <c r="A30" s="2" t="s">
        <v>138</v>
      </c>
      <c r="B30" s="11">
        <v>31863599.489999998</v>
      </c>
      <c r="D30" s="55"/>
    </row>
    <row r="31" spans="1:4" x14ac:dyDescent="0.25">
      <c r="A31" s="2" t="s">
        <v>139</v>
      </c>
      <c r="B31" s="11">
        <v>70790.368000000002</v>
      </c>
      <c r="D31" s="55"/>
    </row>
    <row r="32" spans="1:4" x14ac:dyDescent="0.25">
      <c r="A32" s="1" t="s">
        <v>143</v>
      </c>
      <c r="B32" s="13">
        <v>18332912.905200001</v>
      </c>
    </row>
    <row r="33" spans="1:4" x14ac:dyDescent="0.25">
      <c r="A33" s="3" t="s">
        <v>144</v>
      </c>
      <c r="B33" s="10">
        <v>16708632.330080001</v>
      </c>
    </row>
    <row r="34" spans="1:4" x14ac:dyDescent="0.25">
      <c r="A34" s="2" t="s">
        <v>145</v>
      </c>
      <c r="B34" s="11">
        <v>16708632.330080001</v>
      </c>
      <c r="D34" s="55"/>
    </row>
    <row r="35" spans="1:4" x14ac:dyDescent="0.25">
      <c r="A35" s="3" t="s">
        <v>146</v>
      </c>
      <c r="B35" s="10">
        <v>1282786.1359999999</v>
      </c>
    </row>
    <row r="36" spans="1:4" x14ac:dyDescent="0.25">
      <c r="A36" s="2" t="s">
        <v>148</v>
      </c>
      <c r="B36" s="11">
        <v>1282786.1359999999</v>
      </c>
      <c r="D36" s="55"/>
    </row>
    <row r="37" spans="1:4" x14ac:dyDescent="0.25">
      <c r="A37" s="3" t="s">
        <v>151</v>
      </c>
      <c r="B37" s="10">
        <v>341494.43912</v>
      </c>
    </row>
    <row r="38" spans="1:4" x14ac:dyDescent="0.25">
      <c r="A38" s="2" t="s">
        <v>152</v>
      </c>
      <c r="B38" s="11">
        <v>341494.43912</v>
      </c>
      <c r="D38" s="55"/>
    </row>
    <row r="39" spans="1:4" x14ac:dyDescent="0.25">
      <c r="A39" s="1" t="s">
        <v>155</v>
      </c>
      <c r="B39" s="13">
        <v>542944.77384000004</v>
      </c>
    </row>
    <row r="40" spans="1:4" x14ac:dyDescent="0.25">
      <c r="A40" s="56" t="s">
        <v>165</v>
      </c>
      <c r="B40" s="57">
        <v>542944.77384000004</v>
      </c>
    </row>
    <row r="41" spans="1:4" x14ac:dyDescent="0.25">
      <c r="A41" s="4" t="s">
        <v>166</v>
      </c>
      <c r="B41" s="12">
        <v>542944.77384000004</v>
      </c>
      <c r="D41" s="55"/>
    </row>
  </sheetData>
  <pageMargins left="0.70866141732283472" right="0.70866141732283472" top="0.74803149606299213" bottom="0.74803149606299213" header="0.31496062992125984" footer="0.31496062992125984"/>
  <pageSetup scale="6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"/>
  <sheetViews>
    <sheetView topLeftCell="A10" workbookViewId="0">
      <selection activeCell="C15" sqref="C15"/>
    </sheetView>
  </sheetViews>
  <sheetFormatPr baseColWidth="10" defaultRowHeight="15" x14ac:dyDescent="0.25"/>
  <cols>
    <col min="1" max="1" width="30.42578125" style="59" customWidth="1"/>
    <col min="2" max="2" width="20.28515625" style="59" bestFit="1" customWidth="1"/>
    <col min="3" max="3" width="17.85546875" style="59" bestFit="1" customWidth="1"/>
    <col min="4" max="4" width="23.5703125" style="59" customWidth="1"/>
    <col min="5" max="5" width="63.5703125" style="59" customWidth="1"/>
    <col min="6" max="6" width="11.42578125" style="59"/>
    <col min="7" max="7" width="16.85546875" style="59" bestFit="1" customWidth="1"/>
    <col min="8" max="16384" width="11.42578125" style="59"/>
  </cols>
  <sheetData>
    <row r="1" spans="1:7" x14ac:dyDescent="0.25">
      <c r="A1" s="58"/>
      <c r="B1" s="58"/>
    </row>
    <row r="2" spans="1:7" ht="30" x14ac:dyDescent="0.25">
      <c r="A2" s="60" t="s">
        <v>183</v>
      </c>
      <c r="B2" s="61">
        <v>2019</v>
      </c>
      <c r="C2" s="61">
        <v>2020</v>
      </c>
      <c r="D2" s="62" t="s">
        <v>184</v>
      </c>
      <c r="E2" s="63" t="s">
        <v>185</v>
      </c>
    </row>
    <row r="3" spans="1:7" ht="15.75" x14ac:dyDescent="0.25">
      <c r="A3" s="64" t="s">
        <v>186</v>
      </c>
      <c r="B3" s="61"/>
      <c r="C3" s="61"/>
      <c r="D3" s="62"/>
      <c r="E3" s="63"/>
    </row>
    <row r="4" spans="1:7" ht="91.5" customHeight="1" x14ac:dyDescent="0.25">
      <c r="A4" s="65" t="s">
        <v>187</v>
      </c>
      <c r="B4" s="66">
        <v>7860241600.9800272</v>
      </c>
      <c r="C4" s="66">
        <v>8374522706.3699999</v>
      </c>
      <c r="D4" s="66">
        <f>C4-B4</f>
        <v>514281105.38997269</v>
      </c>
      <c r="E4" s="67" t="s">
        <v>188</v>
      </c>
      <c r="G4" s="68"/>
    </row>
    <row r="5" spans="1:7" ht="41.25" customHeight="1" x14ac:dyDescent="0.25">
      <c r="A5" s="69" t="s">
        <v>189</v>
      </c>
      <c r="B5" s="70">
        <v>789541718.0999999</v>
      </c>
      <c r="C5" s="70">
        <v>768902458.67000008</v>
      </c>
      <c r="D5" s="70">
        <f t="shared" ref="D5:D14" si="0">C5-B5</f>
        <v>-20639259.429999828</v>
      </c>
      <c r="E5" s="123" t="s">
        <v>190</v>
      </c>
    </row>
    <row r="6" spans="1:7" x14ac:dyDescent="0.25">
      <c r="A6" s="71" t="s">
        <v>191</v>
      </c>
      <c r="B6" s="72">
        <v>234909098.91</v>
      </c>
      <c r="C6" s="72">
        <v>226758769.53000003</v>
      </c>
      <c r="D6" s="72">
        <f t="shared" si="0"/>
        <v>-8150329.3799999654</v>
      </c>
      <c r="E6" s="124"/>
    </row>
    <row r="7" spans="1:7" x14ac:dyDescent="0.25">
      <c r="A7" s="73" t="s">
        <v>192</v>
      </c>
      <c r="B7" s="74">
        <v>554632619.18999994</v>
      </c>
      <c r="C7" s="74">
        <v>542143689.13999999</v>
      </c>
      <c r="D7" s="74">
        <f t="shared" si="0"/>
        <v>-12488930.049999952</v>
      </c>
      <c r="E7" s="125"/>
    </row>
    <row r="8" spans="1:7" ht="46.5" customHeight="1" x14ac:dyDescent="0.25">
      <c r="A8" s="75" t="s">
        <v>193</v>
      </c>
      <c r="B8" s="76">
        <v>27334549796.140003</v>
      </c>
      <c r="C8" s="76">
        <v>29362512374.059998</v>
      </c>
      <c r="D8" s="76">
        <f t="shared" si="0"/>
        <v>2027962577.9199944</v>
      </c>
      <c r="E8" s="77"/>
    </row>
    <row r="9" spans="1:7" ht="27.75" customHeight="1" x14ac:dyDescent="0.25">
      <c r="A9" s="65" t="s">
        <v>194</v>
      </c>
      <c r="B9" s="66">
        <v>896541590.43000007</v>
      </c>
      <c r="C9" s="66">
        <v>862841018.43000007</v>
      </c>
      <c r="D9" s="66">
        <f t="shared" si="0"/>
        <v>-33700572</v>
      </c>
      <c r="E9" s="78"/>
    </row>
    <row r="10" spans="1:7" ht="30" x14ac:dyDescent="0.25">
      <c r="A10" s="79" t="s">
        <v>195</v>
      </c>
      <c r="B10" s="66">
        <v>8673702423</v>
      </c>
      <c r="C10" s="66">
        <v>8727937624.6599998</v>
      </c>
      <c r="D10" s="66">
        <f t="shared" si="0"/>
        <v>54235201.659999847</v>
      </c>
      <c r="E10" s="78"/>
    </row>
    <row r="11" spans="1:7" ht="15.75" x14ac:dyDescent="0.25">
      <c r="A11" s="64" t="s">
        <v>196</v>
      </c>
      <c r="B11" s="61"/>
      <c r="C11" s="61"/>
      <c r="D11" s="62">
        <f t="shared" si="0"/>
        <v>0</v>
      </c>
      <c r="E11" s="63"/>
    </row>
    <row r="12" spans="1:7" ht="96" customHeight="1" x14ac:dyDescent="0.25">
      <c r="A12" s="69" t="s">
        <v>197</v>
      </c>
      <c r="B12" s="70">
        <v>2297940111.4999995</v>
      </c>
      <c r="C12" s="70">
        <f>SUM(C13:C14)</f>
        <v>2056742969.8899999</v>
      </c>
      <c r="D12" s="70">
        <f t="shared" si="0"/>
        <v>-241197141.60999966</v>
      </c>
      <c r="E12" s="123" t="s">
        <v>198</v>
      </c>
      <c r="G12" s="80"/>
    </row>
    <row r="13" spans="1:7" ht="23.25" customHeight="1" x14ac:dyDescent="0.25">
      <c r="A13" s="71" t="s">
        <v>197</v>
      </c>
      <c r="B13" s="72">
        <v>2296940111.4999995</v>
      </c>
      <c r="C13" s="72">
        <v>2055742969.8899999</v>
      </c>
      <c r="D13" s="72">
        <f t="shared" si="0"/>
        <v>-241197141.60999966</v>
      </c>
      <c r="E13" s="124"/>
      <c r="G13" s="80"/>
    </row>
    <row r="14" spans="1:7" ht="50.25" customHeight="1" x14ac:dyDescent="0.25">
      <c r="A14" s="81" t="s">
        <v>199</v>
      </c>
      <c r="B14" s="74">
        <v>1000000</v>
      </c>
      <c r="C14" s="74">
        <v>1000000</v>
      </c>
      <c r="D14" s="74">
        <f t="shared" si="0"/>
        <v>0</v>
      </c>
      <c r="E14" s="125"/>
    </row>
    <row r="15" spans="1:7" x14ac:dyDescent="0.25">
      <c r="A15" s="82" t="s">
        <v>72</v>
      </c>
      <c r="B15" s="83">
        <f>B14+B13+B10+B9+B8+B7+B6+B4</f>
        <v>47852517240.15004</v>
      </c>
      <c r="C15" s="83">
        <f>C14+C13+C10+C9+C8+C7+C6+C4</f>
        <v>50153459152.079994</v>
      </c>
      <c r="D15" s="83">
        <f>D14+D13+D10+D9+D8+D7+D6+D4</f>
        <v>2300941911.9299674</v>
      </c>
      <c r="E15" s="78"/>
    </row>
  </sheetData>
  <mergeCells count="2">
    <mergeCell ref="E5:E7"/>
    <mergeCell ref="E12:E14"/>
  </mergeCells>
  <pageMargins left="0.70866141732283472" right="0.70866141732283472" top="0.74803149606299213" bottom="0.74803149606299213" header="0.31496062992125984" footer="0.31496062992125984"/>
  <pageSetup scale="6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87"/>
  <sheetViews>
    <sheetView tabSelected="1" topLeftCell="A5" workbookViewId="0">
      <selection activeCell="G28" sqref="G28"/>
    </sheetView>
  </sheetViews>
  <sheetFormatPr baseColWidth="10" defaultColWidth="9.140625" defaultRowHeight="15.75" x14ac:dyDescent="0.25"/>
  <cols>
    <col min="1" max="1" width="72.5703125" style="86" customWidth="1"/>
    <col min="2" max="2" width="26" style="87" bestFit="1" customWidth="1"/>
    <col min="3" max="16384" width="9.140625" style="86"/>
  </cols>
  <sheetData>
    <row r="1" spans="1:2" x14ac:dyDescent="0.25">
      <c r="A1" s="84"/>
      <c r="B1" s="85" t="s">
        <v>470</v>
      </c>
    </row>
    <row r="2" spans="1:2" x14ac:dyDescent="0.25">
      <c r="A2" s="84" t="s">
        <v>471</v>
      </c>
    </row>
    <row r="3" spans="1:2" x14ac:dyDescent="0.25">
      <c r="A3" s="84" t="s">
        <v>472</v>
      </c>
    </row>
    <row r="4" spans="1:2" x14ac:dyDescent="0.25">
      <c r="A4" s="84" t="s">
        <v>203</v>
      </c>
    </row>
    <row r="5" spans="1:2" x14ac:dyDescent="0.25">
      <c r="A5" s="84"/>
    </row>
    <row r="6" spans="1:2" ht="18" customHeight="1" x14ac:dyDescent="0.25">
      <c r="A6" s="94"/>
      <c r="B6" s="88" t="s">
        <v>72</v>
      </c>
    </row>
    <row r="7" spans="1:2" ht="18" customHeight="1" x14ac:dyDescent="0.25">
      <c r="A7" s="93"/>
      <c r="B7" s="104">
        <v>50153459152.080002</v>
      </c>
    </row>
    <row r="8" spans="1:2" ht="18" customHeight="1" x14ac:dyDescent="0.25">
      <c r="A8" s="95"/>
      <c r="B8" s="96"/>
    </row>
    <row r="9" spans="1:2" ht="18" customHeight="1" x14ac:dyDescent="0.25">
      <c r="A9" s="126" t="s">
        <v>473</v>
      </c>
      <c r="B9" s="126"/>
    </row>
    <row r="10" spans="1:2" x14ac:dyDescent="0.25">
      <c r="A10" s="97" t="s">
        <v>474</v>
      </c>
      <c r="B10" s="101">
        <v>323148355.48000002</v>
      </c>
    </row>
    <row r="11" spans="1:2" x14ac:dyDescent="0.25">
      <c r="A11" s="98" t="s">
        <v>475</v>
      </c>
      <c r="B11" s="102">
        <v>323148355.48000002</v>
      </c>
    </row>
    <row r="12" spans="1:2" x14ac:dyDescent="0.25">
      <c r="A12" s="99" t="s">
        <v>429</v>
      </c>
      <c r="B12" s="102">
        <v>323148355.48000002</v>
      </c>
    </row>
    <row r="13" spans="1:2" x14ac:dyDescent="0.25">
      <c r="A13" s="97" t="s">
        <v>476</v>
      </c>
      <c r="B13" s="101">
        <v>1316503083.8399999</v>
      </c>
    </row>
    <row r="14" spans="1:2" x14ac:dyDescent="0.25">
      <c r="A14" s="98" t="s">
        <v>477</v>
      </c>
      <c r="B14" s="102">
        <v>1316503083.8399999</v>
      </c>
    </row>
    <row r="15" spans="1:2" x14ac:dyDescent="0.25">
      <c r="A15" s="99" t="s">
        <v>429</v>
      </c>
      <c r="B15" s="102">
        <v>1316503083.8399999</v>
      </c>
    </row>
    <row r="16" spans="1:2" x14ac:dyDescent="0.25">
      <c r="A16" s="97" t="s">
        <v>478</v>
      </c>
      <c r="B16" s="101">
        <v>23095679069.360001</v>
      </c>
    </row>
    <row r="17" spans="1:2" x14ac:dyDescent="0.25">
      <c r="A17" s="91" t="s">
        <v>479</v>
      </c>
      <c r="B17" s="103">
        <v>115761776</v>
      </c>
    </row>
    <row r="18" spans="1:2" x14ac:dyDescent="0.25">
      <c r="A18" s="100" t="s">
        <v>455</v>
      </c>
      <c r="B18" s="103">
        <v>88013203</v>
      </c>
    </row>
    <row r="19" spans="1:2" x14ac:dyDescent="0.25">
      <c r="A19" s="100" t="s">
        <v>447</v>
      </c>
      <c r="B19" s="103">
        <v>5513512</v>
      </c>
    </row>
    <row r="20" spans="1:2" x14ac:dyDescent="0.25">
      <c r="A20" s="100" t="s">
        <v>439</v>
      </c>
      <c r="B20" s="103">
        <v>22235061</v>
      </c>
    </row>
    <row r="21" spans="1:2" x14ac:dyDescent="0.25">
      <c r="A21" s="91" t="s">
        <v>480</v>
      </c>
      <c r="B21" s="103">
        <v>441113139</v>
      </c>
    </row>
    <row r="22" spans="1:2" x14ac:dyDescent="0.25">
      <c r="A22" s="100" t="s">
        <v>455</v>
      </c>
      <c r="B22" s="103">
        <v>376307964</v>
      </c>
    </row>
    <row r="23" spans="1:2" x14ac:dyDescent="0.25">
      <c r="A23" s="100" t="s">
        <v>447</v>
      </c>
      <c r="B23" s="103">
        <v>7650665.5999999996</v>
      </c>
    </row>
    <row r="24" spans="1:2" x14ac:dyDescent="0.25">
      <c r="A24" s="100" t="s">
        <v>439</v>
      </c>
      <c r="B24" s="103">
        <v>21128778.399999999</v>
      </c>
    </row>
    <row r="25" spans="1:2" x14ac:dyDescent="0.25">
      <c r="A25" s="100" t="s">
        <v>429</v>
      </c>
      <c r="B25" s="103">
        <v>25000000</v>
      </c>
    </row>
    <row r="26" spans="1:2" x14ac:dyDescent="0.25">
      <c r="A26" s="100" t="s">
        <v>425</v>
      </c>
      <c r="B26" s="103">
        <v>11025731</v>
      </c>
    </row>
    <row r="27" spans="1:2" x14ac:dyDescent="0.25">
      <c r="A27" s="91" t="s">
        <v>481</v>
      </c>
      <c r="B27" s="103">
        <v>816585473.16999996</v>
      </c>
    </row>
    <row r="28" spans="1:2" x14ac:dyDescent="0.25">
      <c r="A28" s="100" t="s">
        <v>455</v>
      </c>
      <c r="B28" s="103">
        <v>601732037</v>
      </c>
    </row>
    <row r="29" spans="1:2" x14ac:dyDescent="0.25">
      <c r="A29" s="100" t="s">
        <v>447</v>
      </c>
      <c r="B29" s="103">
        <v>15918122.43</v>
      </c>
    </row>
    <row r="30" spans="1:2" x14ac:dyDescent="0.25">
      <c r="A30" s="100" t="s">
        <v>439</v>
      </c>
      <c r="B30" s="103">
        <v>38694440.469999999</v>
      </c>
    </row>
    <row r="31" spans="1:2" x14ac:dyDescent="0.25">
      <c r="A31" s="100" t="s">
        <v>429</v>
      </c>
      <c r="B31" s="103">
        <v>7217480.2699999996</v>
      </c>
    </row>
    <row r="32" spans="1:2" x14ac:dyDescent="0.25">
      <c r="A32" s="100" t="s">
        <v>425</v>
      </c>
      <c r="B32" s="103">
        <v>152023393</v>
      </c>
    </row>
    <row r="33" spans="1:2" x14ac:dyDescent="0.25">
      <c r="A33" s="100" t="s">
        <v>421</v>
      </c>
      <c r="B33" s="103">
        <v>1000000</v>
      </c>
    </row>
    <row r="34" spans="1:2" x14ac:dyDescent="0.25">
      <c r="A34" s="91" t="s">
        <v>482</v>
      </c>
      <c r="B34" s="103">
        <v>409761316</v>
      </c>
    </row>
    <row r="35" spans="1:2" x14ac:dyDescent="0.25">
      <c r="A35" s="100" t="s">
        <v>455</v>
      </c>
      <c r="B35" s="103">
        <v>104856440</v>
      </c>
    </row>
    <row r="36" spans="1:2" x14ac:dyDescent="0.25">
      <c r="A36" s="100" t="s">
        <v>447</v>
      </c>
      <c r="B36" s="103">
        <v>1129463</v>
      </c>
    </row>
    <row r="37" spans="1:2" x14ac:dyDescent="0.25">
      <c r="A37" s="100" t="s">
        <v>439</v>
      </c>
      <c r="B37" s="103">
        <v>2575368</v>
      </c>
    </row>
    <row r="38" spans="1:2" x14ac:dyDescent="0.25">
      <c r="A38" s="100" t="s">
        <v>425</v>
      </c>
      <c r="B38" s="103">
        <v>301200045</v>
      </c>
    </row>
    <row r="39" spans="1:2" x14ac:dyDescent="0.25">
      <c r="A39" s="91" t="s">
        <v>483</v>
      </c>
      <c r="B39" s="103">
        <v>156152693</v>
      </c>
    </row>
    <row r="40" spans="1:2" x14ac:dyDescent="0.25">
      <c r="A40" s="100" t="s">
        <v>455</v>
      </c>
      <c r="B40" s="103">
        <v>135649974</v>
      </c>
    </row>
    <row r="41" spans="1:2" x14ac:dyDescent="0.25">
      <c r="A41" s="100" t="s">
        <v>447</v>
      </c>
      <c r="B41" s="103">
        <v>1022881</v>
      </c>
    </row>
    <row r="42" spans="1:2" x14ac:dyDescent="0.25">
      <c r="A42" s="100" t="s">
        <v>439</v>
      </c>
      <c r="B42" s="103">
        <v>3155386</v>
      </c>
    </row>
    <row r="43" spans="1:2" x14ac:dyDescent="0.25">
      <c r="A43" s="100" t="s">
        <v>425</v>
      </c>
      <c r="B43" s="103">
        <v>16324452</v>
      </c>
    </row>
    <row r="44" spans="1:2" x14ac:dyDescent="0.25">
      <c r="A44" s="91" t="s">
        <v>484</v>
      </c>
      <c r="B44" s="103">
        <v>212690859</v>
      </c>
    </row>
    <row r="45" spans="1:2" x14ac:dyDescent="0.25">
      <c r="A45" s="100" t="s">
        <v>455</v>
      </c>
      <c r="B45" s="103">
        <v>82310787</v>
      </c>
    </row>
    <row r="46" spans="1:2" x14ac:dyDescent="0.25">
      <c r="A46" s="100" t="s">
        <v>447</v>
      </c>
      <c r="B46" s="103">
        <v>1683136</v>
      </c>
    </row>
    <row r="47" spans="1:2" x14ac:dyDescent="0.25">
      <c r="A47" s="100" t="s">
        <v>439</v>
      </c>
      <c r="B47" s="103">
        <v>4596936</v>
      </c>
    </row>
    <row r="48" spans="1:2" x14ac:dyDescent="0.25">
      <c r="A48" s="100" t="s">
        <v>425</v>
      </c>
      <c r="B48" s="103">
        <v>124100000</v>
      </c>
    </row>
    <row r="49" spans="1:2" x14ac:dyDescent="0.25">
      <c r="A49" s="91" t="s">
        <v>485</v>
      </c>
      <c r="B49" s="103">
        <v>588679083.60000002</v>
      </c>
    </row>
    <row r="50" spans="1:2" x14ac:dyDescent="0.25">
      <c r="A50" s="100" t="s">
        <v>455</v>
      </c>
      <c r="B50" s="103">
        <v>179442674</v>
      </c>
    </row>
    <row r="51" spans="1:2" x14ac:dyDescent="0.25">
      <c r="A51" s="100" t="s">
        <v>447</v>
      </c>
      <c r="B51" s="103">
        <v>1870059</v>
      </c>
    </row>
    <row r="52" spans="1:2" x14ac:dyDescent="0.25">
      <c r="A52" s="100" t="s">
        <v>439</v>
      </c>
      <c r="B52" s="103">
        <v>5834463</v>
      </c>
    </row>
    <row r="53" spans="1:2" x14ac:dyDescent="0.25">
      <c r="A53" s="100" t="s">
        <v>425</v>
      </c>
      <c r="B53" s="103">
        <v>401531887.60000002</v>
      </c>
    </row>
    <row r="54" spans="1:2" x14ac:dyDescent="0.25">
      <c r="A54" s="91" t="s">
        <v>486</v>
      </c>
      <c r="B54" s="103">
        <v>56046218</v>
      </c>
    </row>
    <row r="55" spans="1:2" x14ac:dyDescent="0.25">
      <c r="A55" s="100" t="s">
        <v>455</v>
      </c>
      <c r="B55" s="103">
        <v>50532733</v>
      </c>
    </row>
    <row r="56" spans="1:2" x14ac:dyDescent="0.25">
      <c r="A56" s="100" t="s">
        <v>447</v>
      </c>
      <c r="B56" s="103">
        <v>474694</v>
      </c>
    </row>
    <row r="57" spans="1:2" x14ac:dyDescent="0.25">
      <c r="A57" s="100" t="s">
        <v>439</v>
      </c>
      <c r="B57" s="103">
        <v>2538791</v>
      </c>
    </row>
    <row r="58" spans="1:2" x14ac:dyDescent="0.25">
      <c r="A58" s="100" t="s">
        <v>429</v>
      </c>
      <c r="B58" s="103">
        <v>2500000</v>
      </c>
    </row>
    <row r="59" spans="1:2" x14ac:dyDescent="0.25">
      <c r="A59" s="91" t="s">
        <v>487</v>
      </c>
      <c r="B59" s="103">
        <v>2250966045.79</v>
      </c>
    </row>
    <row r="60" spans="1:2" x14ac:dyDescent="0.25">
      <c r="A60" s="100" t="s">
        <v>455</v>
      </c>
      <c r="B60" s="103">
        <v>1972351210.0899999</v>
      </c>
    </row>
    <row r="61" spans="1:2" x14ac:dyDescent="0.25">
      <c r="A61" s="100" t="s">
        <v>447</v>
      </c>
      <c r="B61" s="103">
        <v>7687065</v>
      </c>
    </row>
    <row r="62" spans="1:2" x14ac:dyDescent="0.25">
      <c r="A62" s="100" t="s">
        <v>439</v>
      </c>
      <c r="B62" s="103">
        <v>14144309</v>
      </c>
    </row>
    <row r="63" spans="1:2" x14ac:dyDescent="0.25">
      <c r="A63" s="100" t="s">
        <v>429</v>
      </c>
      <c r="B63" s="103">
        <v>256783461.69999999</v>
      </c>
    </row>
    <row r="64" spans="1:2" x14ac:dyDescent="0.25">
      <c r="A64" s="91" t="s">
        <v>488</v>
      </c>
      <c r="B64" s="103">
        <v>929172101.09000003</v>
      </c>
    </row>
    <row r="65" spans="1:2" x14ac:dyDescent="0.25">
      <c r="A65" s="100" t="s">
        <v>455</v>
      </c>
      <c r="B65" s="103">
        <v>662238538.09000003</v>
      </c>
    </row>
    <row r="66" spans="1:2" x14ac:dyDescent="0.25">
      <c r="A66" s="100" t="s">
        <v>447</v>
      </c>
      <c r="B66" s="103">
        <v>5225306</v>
      </c>
    </row>
    <row r="67" spans="1:2" x14ac:dyDescent="0.25">
      <c r="A67" s="100" t="s">
        <v>439</v>
      </c>
      <c r="B67" s="103">
        <v>64068831</v>
      </c>
    </row>
    <row r="68" spans="1:2" x14ac:dyDescent="0.25">
      <c r="A68" s="100" t="s">
        <v>429</v>
      </c>
      <c r="B68" s="103">
        <v>197639426</v>
      </c>
    </row>
    <row r="69" spans="1:2" x14ac:dyDescent="0.25">
      <c r="A69" s="91" t="s">
        <v>489</v>
      </c>
      <c r="B69" s="103">
        <v>135620367</v>
      </c>
    </row>
    <row r="70" spans="1:2" x14ac:dyDescent="0.25">
      <c r="A70" s="100" t="s">
        <v>455</v>
      </c>
      <c r="B70" s="103">
        <v>93760882</v>
      </c>
    </row>
    <row r="71" spans="1:2" x14ac:dyDescent="0.25">
      <c r="A71" s="100" t="s">
        <v>447</v>
      </c>
      <c r="B71" s="103">
        <v>1227706</v>
      </c>
    </row>
    <row r="72" spans="1:2" x14ac:dyDescent="0.25">
      <c r="A72" s="100" t="s">
        <v>439</v>
      </c>
      <c r="B72" s="103">
        <v>5033154</v>
      </c>
    </row>
    <row r="73" spans="1:2" x14ac:dyDescent="0.25">
      <c r="A73" s="100" t="s">
        <v>425</v>
      </c>
      <c r="B73" s="103">
        <v>35598625</v>
      </c>
    </row>
    <row r="74" spans="1:2" x14ac:dyDescent="0.25">
      <c r="A74" s="91" t="s">
        <v>490</v>
      </c>
      <c r="B74" s="103">
        <v>13056500384.49</v>
      </c>
    </row>
    <row r="75" spans="1:2" x14ac:dyDescent="0.25">
      <c r="A75" s="100" t="s">
        <v>429</v>
      </c>
      <c r="B75" s="103">
        <v>13056500384.49</v>
      </c>
    </row>
    <row r="76" spans="1:2" x14ac:dyDescent="0.25">
      <c r="A76" s="91" t="s">
        <v>491</v>
      </c>
      <c r="B76" s="103">
        <v>160348267</v>
      </c>
    </row>
    <row r="77" spans="1:2" x14ac:dyDescent="0.25">
      <c r="A77" s="100" t="s">
        <v>455</v>
      </c>
      <c r="B77" s="103">
        <v>157815993</v>
      </c>
    </row>
    <row r="78" spans="1:2" x14ac:dyDescent="0.25">
      <c r="A78" s="100" t="s">
        <v>447</v>
      </c>
      <c r="B78" s="103">
        <v>575468</v>
      </c>
    </row>
    <row r="79" spans="1:2" x14ac:dyDescent="0.25">
      <c r="A79" s="100" t="s">
        <v>439</v>
      </c>
      <c r="B79" s="103">
        <v>1956806</v>
      </c>
    </row>
    <row r="80" spans="1:2" x14ac:dyDescent="0.25">
      <c r="A80" s="91" t="s">
        <v>492</v>
      </c>
      <c r="B80" s="103">
        <v>225059201</v>
      </c>
    </row>
    <row r="81" spans="1:2" x14ac:dyDescent="0.25">
      <c r="A81" s="100" t="s">
        <v>447</v>
      </c>
      <c r="B81" s="103">
        <v>136100</v>
      </c>
    </row>
    <row r="82" spans="1:2" x14ac:dyDescent="0.25">
      <c r="A82" s="100" t="s">
        <v>439</v>
      </c>
      <c r="B82" s="103">
        <v>1063900</v>
      </c>
    </row>
    <row r="83" spans="1:2" x14ac:dyDescent="0.25">
      <c r="A83" s="100" t="s">
        <v>425</v>
      </c>
      <c r="B83" s="103">
        <v>223859201</v>
      </c>
    </row>
    <row r="84" spans="1:2" x14ac:dyDescent="0.25">
      <c r="A84" s="91" t="s">
        <v>493</v>
      </c>
      <c r="B84" s="103">
        <v>17009106</v>
      </c>
    </row>
    <row r="85" spans="1:2" x14ac:dyDescent="0.25">
      <c r="A85" s="100" t="s">
        <v>455</v>
      </c>
      <c r="B85" s="103">
        <v>15797965</v>
      </c>
    </row>
    <row r="86" spans="1:2" x14ac:dyDescent="0.25">
      <c r="A86" s="100" t="s">
        <v>447</v>
      </c>
      <c r="B86" s="103">
        <v>269188</v>
      </c>
    </row>
    <row r="87" spans="1:2" x14ac:dyDescent="0.25">
      <c r="A87" s="100" t="s">
        <v>439</v>
      </c>
      <c r="B87" s="103">
        <v>941953</v>
      </c>
    </row>
    <row r="88" spans="1:2" x14ac:dyDescent="0.25">
      <c r="A88" s="91" t="s">
        <v>494</v>
      </c>
      <c r="B88" s="103">
        <v>82972858</v>
      </c>
    </row>
    <row r="89" spans="1:2" x14ac:dyDescent="0.25">
      <c r="A89" s="100" t="s">
        <v>455</v>
      </c>
      <c r="B89" s="103">
        <v>34248386</v>
      </c>
    </row>
    <row r="90" spans="1:2" x14ac:dyDescent="0.25">
      <c r="A90" s="100" t="s">
        <v>447</v>
      </c>
      <c r="B90" s="103">
        <v>773229</v>
      </c>
    </row>
    <row r="91" spans="1:2" x14ac:dyDescent="0.25">
      <c r="A91" s="100" t="s">
        <v>439</v>
      </c>
      <c r="B91" s="103">
        <v>47191243</v>
      </c>
    </row>
    <row r="92" spans="1:2" x14ac:dyDescent="0.25">
      <c r="A92" s="100" t="s">
        <v>425</v>
      </c>
      <c r="B92" s="103">
        <v>760000</v>
      </c>
    </row>
    <row r="93" spans="1:2" x14ac:dyDescent="0.25">
      <c r="A93" s="91" t="s">
        <v>495</v>
      </c>
      <c r="B93" s="103">
        <v>180935515</v>
      </c>
    </row>
    <row r="94" spans="1:2" x14ac:dyDescent="0.25">
      <c r="A94" s="100" t="s">
        <v>455</v>
      </c>
      <c r="B94" s="103">
        <v>102626652</v>
      </c>
    </row>
    <row r="95" spans="1:2" x14ac:dyDescent="0.25">
      <c r="A95" s="100" t="s">
        <v>447</v>
      </c>
      <c r="B95" s="103">
        <v>1122106</v>
      </c>
    </row>
    <row r="96" spans="1:2" x14ac:dyDescent="0.25">
      <c r="A96" s="100" t="s">
        <v>439</v>
      </c>
      <c r="B96" s="103">
        <v>2367699</v>
      </c>
    </row>
    <row r="97" spans="1:2" x14ac:dyDescent="0.25">
      <c r="A97" s="100" t="s">
        <v>425</v>
      </c>
      <c r="B97" s="103">
        <v>74819058</v>
      </c>
    </row>
    <row r="98" spans="1:2" x14ac:dyDescent="0.25">
      <c r="A98" s="91" t="s">
        <v>496</v>
      </c>
      <c r="B98" s="103">
        <v>236923952</v>
      </c>
    </row>
    <row r="99" spans="1:2" x14ac:dyDescent="0.25">
      <c r="A99" s="100" t="s">
        <v>455</v>
      </c>
      <c r="B99" s="103">
        <v>221434601</v>
      </c>
    </row>
    <row r="100" spans="1:2" x14ac:dyDescent="0.25">
      <c r="A100" s="100" t="s">
        <v>447</v>
      </c>
      <c r="B100" s="103">
        <v>1111709</v>
      </c>
    </row>
    <row r="101" spans="1:2" x14ac:dyDescent="0.25">
      <c r="A101" s="100" t="s">
        <v>439</v>
      </c>
      <c r="B101" s="103">
        <v>6138953</v>
      </c>
    </row>
    <row r="102" spans="1:2" x14ac:dyDescent="0.25">
      <c r="A102" s="100" t="s">
        <v>429</v>
      </c>
      <c r="B102" s="103">
        <v>4238689</v>
      </c>
    </row>
    <row r="103" spans="1:2" x14ac:dyDescent="0.25">
      <c r="A103" s="100" t="s">
        <v>425</v>
      </c>
      <c r="B103" s="103">
        <v>4000000</v>
      </c>
    </row>
    <row r="104" spans="1:2" x14ac:dyDescent="0.25">
      <c r="A104" s="91" t="s">
        <v>497</v>
      </c>
      <c r="B104" s="103">
        <v>73381493</v>
      </c>
    </row>
    <row r="105" spans="1:2" x14ac:dyDescent="0.25">
      <c r="A105" s="100" t="s">
        <v>455</v>
      </c>
      <c r="B105" s="103">
        <v>65859510</v>
      </c>
    </row>
    <row r="106" spans="1:2" x14ac:dyDescent="0.25">
      <c r="A106" s="100" t="s">
        <v>447</v>
      </c>
      <c r="B106" s="103">
        <v>408165</v>
      </c>
    </row>
    <row r="107" spans="1:2" x14ac:dyDescent="0.25">
      <c r="A107" s="100" t="s">
        <v>439</v>
      </c>
      <c r="B107" s="103">
        <v>2056304</v>
      </c>
    </row>
    <row r="108" spans="1:2" x14ac:dyDescent="0.25">
      <c r="A108" s="100" t="s">
        <v>425</v>
      </c>
      <c r="B108" s="103">
        <v>5057514</v>
      </c>
    </row>
    <row r="109" spans="1:2" x14ac:dyDescent="0.25">
      <c r="A109" s="91" t="s">
        <v>498</v>
      </c>
      <c r="B109" s="103">
        <v>346342613</v>
      </c>
    </row>
    <row r="110" spans="1:2" x14ac:dyDescent="0.25">
      <c r="A110" s="100" t="s">
        <v>455</v>
      </c>
      <c r="B110" s="103">
        <v>332852203.19</v>
      </c>
    </row>
    <row r="111" spans="1:2" x14ac:dyDescent="0.25">
      <c r="A111" s="100" t="s">
        <v>447</v>
      </c>
      <c r="B111" s="103">
        <v>1363592</v>
      </c>
    </row>
    <row r="112" spans="1:2" x14ac:dyDescent="0.25">
      <c r="A112" s="100" t="s">
        <v>439</v>
      </c>
      <c r="B112" s="103">
        <v>7126817.8099999996</v>
      </c>
    </row>
    <row r="113" spans="1:2" x14ac:dyDescent="0.25">
      <c r="A113" s="100" t="s">
        <v>425</v>
      </c>
      <c r="B113" s="103">
        <v>5000000</v>
      </c>
    </row>
    <row r="114" spans="1:2" x14ac:dyDescent="0.25">
      <c r="A114" s="91" t="s">
        <v>499</v>
      </c>
      <c r="B114" s="103">
        <v>2588844982.2199998</v>
      </c>
    </row>
    <row r="115" spans="1:2" x14ac:dyDescent="0.25">
      <c r="A115" s="100" t="s">
        <v>455</v>
      </c>
      <c r="B115" s="103">
        <v>2132902605.1800001</v>
      </c>
    </row>
    <row r="116" spans="1:2" x14ac:dyDescent="0.25">
      <c r="A116" s="100" t="s">
        <v>447</v>
      </c>
      <c r="B116" s="103">
        <v>157226334.94999999</v>
      </c>
    </row>
    <row r="117" spans="1:2" x14ac:dyDescent="0.25">
      <c r="A117" s="100" t="s">
        <v>439</v>
      </c>
      <c r="B117" s="103">
        <v>98975961.010000005</v>
      </c>
    </row>
    <row r="118" spans="1:2" x14ac:dyDescent="0.25">
      <c r="A118" s="100" t="s">
        <v>425</v>
      </c>
      <c r="B118" s="103">
        <v>199740081.08000001</v>
      </c>
    </row>
    <row r="119" spans="1:2" x14ac:dyDescent="0.25">
      <c r="A119" s="91" t="s">
        <v>500</v>
      </c>
      <c r="B119" s="103">
        <v>6893401</v>
      </c>
    </row>
    <row r="120" spans="1:2" x14ac:dyDescent="0.25">
      <c r="A120" s="100" t="s">
        <v>455</v>
      </c>
      <c r="B120" s="103">
        <v>5894645</v>
      </c>
    </row>
    <row r="121" spans="1:2" x14ac:dyDescent="0.25">
      <c r="A121" s="100" t="s">
        <v>447</v>
      </c>
      <c r="B121" s="103">
        <v>281356</v>
      </c>
    </row>
    <row r="122" spans="1:2" x14ac:dyDescent="0.25">
      <c r="A122" s="100" t="s">
        <v>439</v>
      </c>
      <c r="B122" s="103">
        <v>717400</v>
      </c>
    </row>
    <row r="123" spans="1:2" x14ac:dyDescent="0.25">
      <c r="A123" s="91" t="s">
        <v>501</v>
      </c>
      <c r="B123" s="103">
        <v>7918225</v>
      </c>
    </row>
    <row r="124" spans="1:2" x14ac:dyDescent="0.25">
      <c r="A124" s="100" t="s">
        <v>455</v>
      </c>
      <c r="B124" s="103">
        <v>5546408</v>
      </c>
    </row>
    <row r="125" spans="1:2" x14ac:dyDescent="0.25">
      <c r="A125" s="100" t="s">
        <v>447</v>
      </c>
      <c r="B125" s="103">
        <v>382325</v>
      </c>
    </row>
    <row r="126" spans="1:2" x14ac:dyDescent="0.25">
      <c r="A126" s="100" t="s">
        <v>439</v>
      </c>
      <c r="B126" s="103">
        <v>1989492</v>
      </c>
    </row>
    <row r="127" spans="1:2" x14ac:dyDescent="0.25">
      <c r="A127" s="90" t="s">
        <v>502</v>
      </c>
      <c r="B127" s="104">
        <v>7409376407.7299995</v>
      </c>
    </row>
    <row r="128" spans="1:2" x14ac:dyDescent="0.25">
      <c r="A128" s="91" t="s">
        <v>503</v>
      </c>
      <c r="B128" s="103">
        <v>186476580.25</v>
      </c>
    </row>
    <row r="129" spans="1:2" x14ac:dyDescent="0.25">
      <c r="A129" s="100" t="s">
        <v>429</v>
      </c>
      <c r="B129" s="103">
        <v>186476580.25</v>
      </c>
    </row>
    <row r="130" spans="1:2" x14ac:dyDescent="0.25">
      <c r="A130" s="91" t="s">
        <v>504</v>
      </c>
      <c r="B130" s="103">
        <v>63805107.670000002</v>
      </c>
    </row>
    <row r="131" spans="1:2" x14ac:dyDescent="0.25">
      <c r="A131" s="100" t="s">
        <v>429</v>
      </c>
      <c r="B131" s="103">
        <v>63805107.670000002</v>
      </c>
    </row>
    <row r="132" spans="1:2" x14ac:dyDescent="0.25">
      <c r="A132" s="91" t="s">
        <v>505</v>
      </c>
      <c r="B132" s="103">
        <v>154470273</v>
      </c>
    </row>
    <row r="133" spans="1:2" x14ac:dyDescent="0.25">
      <c r="A133" s="100" t="s">
        <v>429</v>
      </c>
      <c r="B133" s="103">
        <v>132470273</v>
      </c>
    </row>
    <row r="134" spans="1:2" x14ac:dyDescent="0.25">
      <c r="A134" s="100" t="s">
        <v>425</v>
      </c>
      <c r="B134" s="103">
        <v>22000000</v>
      </c>
    </row>
    <row r="135" spans="1:2" x14ac:dyDescent="0.25">
      <c r="A135" s="91" t="s">
        <v>506</v>
      </c>
      <c r="B135" s="103">
        <v>871945468.98000002</v>
      </c>
    </row>
    <row r="136" spans="1:2" x14ac:dyDescent="0.25">
      <c r="A136" s="100" t="s">
        <v>429</v>
      </c>
      <c r="B136" s="103">
        <v>871945468.98000002</v>
      </c>
    </row>
    <row r="137" spans="1:2" x14ac:dyDescent="0.25">
      <c r="A137" s="91" t="s">
        <v>507</v>
      </c>
      <c r="B137" s="103">
        <v>55228530</v>
      </c>
    </row>
    <row r="138" spans="1:2" x14ac:dyDescent="0.25">
      <c r="A138" s="100" t="s">
        <v>429</v>
      </c>
      <c r="B138" s="103">
        <v>55228530</v>
      </c>
    </row>
    <row r="139" spans="1:2" x14ac:dyDescent="0.25">
      <c r="A139" s="91" t="s">
        <v>508</v>
      </c>
      <c r="B139" s="103">
        <v>17373616</v>
      </c>
    </row>
    <row r="140" spans="1:2" x14ac:dyDescent="0.25">
      <c r="A140" s="100" t="s">
        <v>429</v>
      </c>
      <c r="B140" s="103">
        <v>17373616</v>
      </c>
    </row>
    <row r="141" spans="1:2" x14ac:dyDescent="0.25">
      <c r="A141" s="91" t="s">
        <v>509</v>
      </c>
      <c r="B141" s="103">
        <v>19462057.879999999</v>
      </c>
    </row>
    <row r="142" spans="1:2" x14ac:dyDescent="0.25">
      <c r="A142" s="100" t="s">
        <v>429</v>
      </c>
      <c r="B142" s="103">
        <v>19462057.879999999</v>
      </c>
    </row>
    <row r="143" spans="1:2" x14ac:dyDescent="0.25">
      <c r="A143" s="91" t="s">
        <v>510</v>
      </c>
      <c r="B143" s="103">
        <v>975560563.57000005</v>
      </c>
    </row>
    <row r="144" spans="1:2" x14ac:dyDescent="0.25">
      <c r="A144" s="100" t="s">
        <v>429</v>
      </c>
      <c r="B144" s="103">
        <v>865260563.57000005</v>
      </c>
    </row>
    <row r="145" spans="1:2" x14ac:dyDescent="0.25">
      <c r="A145" s="100" t="s">
        <v>425</v>
      </c>
      <c r="B145" s="103">
        <v>110300000</v>
      </c>
    </row>
    <row r="146" spans="1:2" x14ac:dyDescent="0.25">
      <c r="A146" s="91" t="s">
        <v>511</v>
      </c>
      <c r="B146" s="103">
        <v>1370095042</v>
      </c>
    </row>
    <row r="147" spans="1:2" x14ac:dyDescent="0.25">
      <c r="A147" s="100" t="s">
        <v>429</v>
      </c>
      <c r="B147" s="103">
        <v>1370095042</v>
      </c>
    </row>
    <row r="148" spans="1:2" x14ac:dyDescent="0.25">
      <c r="A148" s="91" t="s">
        <v>512</v>
      </c>
      <c r="B148" s="103">
        <v>5164217.5599999996</v>
      </c>
    </row>
    <row r="149" spans="1:2" x14ac:dyDescent="0.25">
      <c r="A149" s="100" t="s">
        <v>429</v>
      </c>
      <c r="B149" s="103">
        <v>5164217.5599999996</v>
      </c>
    </row>
    <row r="150" spans="1:2" x14ac:dyDescent="0.25">
      <c r="A150" s="91" t="s">
        <v>513</v>
      </c>
      <c r="B150" s="103">
        <v>6000000</v>
      </c>
    </row>
    <row r="151" spans="1:2" x14ac:dyDescent="0.25">
      <c r="A151" s="100" t="s">
        <v>429</v>
      </c>
      <c r="B151" s="103">
        <v>6000000</v>
      </c>
    </row>
    <row r="152" spans="1:2" x14ac:dyDescent="0.25">
      <c r="A152" s="91" t="s">
        <v>514</v>
      </c>
      <c r="B152" s="103">
        <v>28300371.489999998</v>
      </c>
    </row>
    <row r="153" spans="1:2" x14ac:dyDescent="0.25">
      <c r="A153" s="100" t="s">
        <v>429</v>
      </c>
      <c r="B153" s="103">
        <v>27300371.489999998</v>
      </c>
    </row>
    <row r="154" spans="1:2" x14ac:dyDescent="0.25">
      <c r="A154" s="100" t="s">
        <v>425</v>
      </c>
      <c r="B154" s="103">
        <v>1000000</v>
      </c>
    </row>
    <row r="155" spans="1:2" x14ac:dyDescent="0.25">
      <c r="A155" s="91" t="s">
        <v>515</v>
      </c>
      <c r="B155" s="103">
        <v>13468979</v>
      </c>
    </row>
    <row r="156" spans="1:2" x14ac:dyDescent="0.25">
      <c r="A156" s="100" t="s">
        <v>429</v>
      </c>
      <c r="B156" s="103">
        <v>13468979</v>
      </c>
    </row>
    <row r="157" spans="1:2" x14ac:dyDescent="0.25">
      <c r="A157" s="91" t="s">
        <v>516</v>
      </c>
      <c r="B157" s="103">
        <v>115564335.86</v>
      </c>
    </row>
    <row r="158" spans="1:2" x14ac:dyDescent="0.25">
      <c r="A158" s="100" t="s">
        <v>429</v>
      </c>
      <c r="B158" s="103">
        <v>105518073.86</v>
      </c>
    </row>
    <row r="159" spans="1:2" x14ac:dyDescent="0.25">
      <c r="A159" s="100" t="s">
        <v>425</v>
      </c>
      <c r="B159" s="103">
        <v>10046262</v>
      </c>
    </row>
    <row r="160" spans="1:2" x14ac:dyDescent="0.25">
      <c r="A160" s="91" t="s">
        <v>517</v>
      </c>
      <c r="B160" s="103">
        <v>10422298</v>
      </c>
    </row>
    <row r="161" spans="1:2" x14ac:dyDescent="0.25">
      <c r="A161" s="100" t="s">
        <v>429</v>
      </c>
      <c r="B161" s="103">
        <v>10422298</v>
      </c>
    </row>
    <row r="162" spans="1:2" x14ac:dyDescent="0.25">
      <c r="A162" s="91" t="s">
        <v>518</v>
      </c>
      <c r="B162" s="103">
        <v>22427745.140000001</v>
      </c>
    </row>
    <row r="163" spans="1:2" x14ac:dyDescent="0.25">
      <c r="A163" s="100" t="s">
        <v>429</v>
      </c>
      <c r="B163" s="103">
        <v>22427745.140000001</v>
      </c>
    </row>
    <row r="164" spans="1:2" x14ac:dyDescent="0.25">
      <c r="A164" s="91" t="s">
        <v>519</v>
      </c>
      <c r="B164" s="103">
        <v>53201622.780000001</v>
      </c>
    </row>
    <row r="165" spans="1:2" x14ac:dyDescent="0.25">
      <c r="A165" s="100" t="s">
        <v>429</v>
      </c>
      <c r="B165" s="103">
        <v>53201622.780000001</v>
      </c>
    </row>
    <row r="166" spans="1:2" x14ac:dyDescent="0.25">
      <c r="A166" s="91" t="s">
        <v>520</v>
      </c>
      <c r="B166" s="103">
        <v>31863599.489999998</v>
      </c>
    </row>
    <row r="167" spans="1:2" x14ac:dyDescent="0.25">
      <c r="A167" s="100" t="s">
        <v>429</v>
      </c>
      <c r="B167" s="103">
        <v>24613597.489999998</v>
      </c>
    </row>
    <row r="168" spans="1:2" x14ac:dyDescent="0.25">
      <c r="A168" s="100" t="s">
        <v>425</v>
      </c>
      <c r="B168" s="103">
        <v>7250002</v>
      </c>
    </row>
    <row r="169" spans="1:2" x14ac:dyDescent="0.25">
      <c r="A169" s="91" t="s">
        <v>521</v>
      </c>
      <c r="B169" s="103">
        <v>3186082512.7199998</v>
      </c>
    </row>
    <row r="170" spans="1:2" x14ac:dyDescent="0.25">
      <c r="A170" s="100" t="s">
        <v>429</v>
      </c>
      <c r="B170" s="103">
        <v>2936295471</v>
      </c>
    </row>
    <row r="171" spans="1:2" x14ac:dyDescent="0.25">
      <c r="A171" s="100" t="s">
        <v>425</v>
      </c>
      <c r="B171" s="103">
        <v>249787041.72</v>
      </c>
    </row>
    <row r="172" spans="1:2" x14ac:dyDescent="0.25">
      <c r="A172" s="91" t="s">
        <v>522</v>
      </c>
      <c r="B172" s="103">
        <v>8977000</v>
      </c>
    </row>
    <row r="173" spans="1:2" x14ac:dyDescent="0.25">
      <c r="A173" s="100" t="s">
        <v>429</v>
      </c>
      <c r="B173" s="103">
        <v>8977000</v>
      </c>
    </row>
    <row r="174" spans="1:2" x14ac:dyDescent="0.25">
      <c r="A174" s="91" t="s">
        <v>523</v>
      </c>
      <c r="B174" s="103">
        <v>4738752.91</v>
      </c>
    </row>
    <row r="175" spans="1:2" x14ac:dyDescent="0.25">
      <c r="A175" s="100" t="s">
        <v>429</v>
      </c>
      <c r="B175" s="103">
        <v>4738752.91</v>
      </c>
    </row>
    <row r="176" spans="1:2" x14ac:dyDescent="0.25">
      <c r="A176" s="91" t="s">
        <v>524</v>
      </c>
      <c r="B176" s="103">
        <v>18583345.899999999</v>
      </c>
    </row>
    <row r="177" spans="1:2" x14ac:dyDescent="0.25">
      <c r="A177" s="100" t="s">
        <v>429</v>
      </c>
      <c r="B177" s="103">
        <v>16173345.9</v>
      </c>
    </row>
    <row r="178" spans="1:2" x14ac:dyDescent="0.25">
      <c r="A178" s="100" t="s">
        <v>425</v>
      </c>
      <c r="B178" s="103">
        <v>2410000</v>
      </c>
    </row>
    <row r="179" spans="1:2" x14ac:dyDescent="0.25">
      <c r="A179" s="91" t="s">
        <v>525</v>
      </c>
      <c r="B179" s="103">
        <v>42686804.890000001</v>
      </c>
    </row>
    <row r="180" spans="1:2" x14ac:dyDescent="0.25">
      <c r="A180" s="100" t="s">
        <v>429</v>
      </c>
      <c r="B180" s="103">
        <v>42686804.890000001</v>
      </c>
    </row>
    <row r="181" spans="1:2" x14ac:dyDescent="0.25">
      <c r="A181" s="91" t="s">
        <v>526</v>
      </c>
      <c r="B181" s="103">
        <v>68944245.439999998</v>
      </c>
    </row>
    <row r="182" spans="1:2" x14ac:dyDescent="0.25">
      <c r="A182" s="100" t="s">
        <v>429</v>
      </c>
      <c r="B182" s="103">
        <v>57306255.439999998</v>
      </c>
    </row>
    <row r="183" spans="1:2" x14ac:dyDescent="0.25">
      <c r="A183" s="100" t="s">
        <v>425</v>
      </c>
      <c r="B183" s="103">
        <v>11637990</v>
      </c>
    </row>
    <row r="184" spans="1:2" x14ac:dyDescent="0.25">
      <c r="A184" s="91" t="s">
        <v>527</v>
      </c>
      <c r="B184" s="103">
        <v>30755445</v>
      </c>
    </row>
    <row r="185" spans="1:2" x14ac:dyDescent="0.25">
      <c r="A185" s="100" t="s">
        <v>425</v>
      </c>
      <c r="B185" s="103">
        <v>30755445</v>
      </c>
    </row>
    <row r="186" spans="1:2" x14ac:dyDescent="0.25">
      <c r="A186" s="91" t="s">
        <v>528</v>
      </c>
      <c r="B186" s="103">
        <v>25784598</v>
      </c>
    </row>
    <row r="187" spans="1:2" x14ac:dyDescent="0.25">
      <c r="A187" s="100" t="s">
        <v>429</v>
      </c>
      <c r="B187" s="103">
        <v>25784598</v>
      </c>
    </row>
    <row r="188" spans="1:2" x14ac:dyDescent="0.25">
      <c r="A188" s="91" t="s">
        <v>529</v>
      </c>
      <c r="B188" s="103">
        <v>11684375.199999999</v>
      </c>
    </row>
    <row r="189" spans="1:2" x14ac:dyDescent="0.25">
      <c r="A189" s="100" t="s">
        <v>429</v>
      </c>
      <c r="B189" s="103">
        <v>11684375.199999999</v>
      </c>
    </row>
    <row r="190" spans="1:2" x14ac:dyDescent="0.25">
      <c r="A190" s="91" t="s">
        <v>530</v>
      </c>
      <c r="B190" s="103">
        <v>10308919</v>
      </c>
    </row>
    <row r="191" spans="1:2" x14ac:dyDescent="0.25">
      <c r="A191" s="100" t="s">
        <v>429</v>
      </c>
      <c r="B191" s="103">
        <v>9108919</v>
      </c>
    </row>
    <row r="192" spans="1:2" x14ac:dyDescent="0.25">
      <c r="A192" s="100" t="s">
        <v>425</v>
      </c>
      <c r="B192" s="103">
        <v>1200000</v>
      </c>
    </row>
    <row r="193" spans="1:2" x14ac:dyDescent="0.25">
      <c r="A193" s="90" t="s">
        <v>531</v>
      </c>
      <c r="B193" s="104">
        <v>2367205304.9699998</v>
      </c>
    </row>
    <row r="194" spans="1:2" x14ac:dyDescent="0.25">
      <c r="A194" s="91" t="s">
        <v>532</v>
      </c>
      <c r="B194" s="103">
        <v>9416767.2899999991</v>
      </c>
    </row>
    <row r="195" spans="1:2" x14ac:dyDescent="0.25">
      <c r="A195" s="100" t="s">
        <v>429</v>
      </c>
      <c r="B195" s="103">
        <v>9416767.2899999991</v>
      </c>
    </row>
    <row r="196" spans="1:2" x14ac:dyDescent="0.25">
      <c r="A196" s="91" t="s">
        <v>533</v>
      </c>
      <c r="B196" s="103">
        <v>337736</v>
      </c>
    </row>
    <row r="197" spans="1:2" x14ac:dyDescent="0.25">
      <c r="A197" s="100" t="s">
        <v>429</v>
      </c>
      <c r="B197" s="103">
        <v>337736</v>
      </c>
    </row>
    <row r="198" spans="1:2" x14ac:dyDescent="0.25">
      <c r="A198" s="91" t="s">
        <v>534</v>
      </c>
      <c r="B198" s="103">
        <v>51436585.530000001</v>
      </c>
    </row>
    <row r="199" spans="1:2" x14ac:dyDescent="0.25">
      <c r="A199" s="100" t="s">
        <v>429</v>
      </c>
      <c r="B199" s="103">
        <v>51436585.530000001</v>
      </c>
    </row>
    <row r="200" spans="1:2" x14ac:dyDescent="0.25">
      <c r="A200" s="91" t="s">
        <v>535</v>
      </c>
      <c r="B200" s="103">
        <v>7907445.9400000004</v>
      </c>
    </row>
    <row r="201" spans="1:2" x14ac:dyDescent="0.25">
      <c r="A201" s="100" t="s">
        <v>429</v>
      </c>
      <c r="B201" s="103">
        <v>7907445.9400000004</v>
      </c>
    </row>
    <row r="202" spans="1:2" x14ac:dyDescent="0.25">
      <c r="A202" s="91" t="s">
        <v>536</v>
      </c>
      <c r="B202" s="103">
        <v>5725236.5800000001</v>
      </c>
    </row>
    <row r="203" spans="1:2" x14ac:dyDescent="0.25">
      <c r="A203" s="100" t="s">
        <v>429</v>
      </c>
      <c r="B203" s="103">
        <v>5725236.5800000001</v>
      </c>
    </row>
    <row r="204" spans="1:2" x14ac:dyDescent="0.25">
      <c r="A204" s="91" t="s">
        <v>537</v>
      </c>
      <c r="B204" s="103">
        <v>3802131.58</v>
      </c>
    </row>
    <row r="205" spans="1:2" x14ac:dyDescent="0.25">
      <c r="A205" s="100" t="s">
        <v>429</v>
      </c>
      <c r="B205" s="103">
        <v>2769531.58</v>
      </c>
    </row>
    <row r="206" spans="1:2" x14ac:dyDescent="0.25">
      <c r="A206" s="100" t="s">
        <v>425</v>
      </c>
      <c r="B206" s="103">
        <v>1032600</v>
      </c>
    </row>
    <row r="207" spans="1:2" x14ac:dyDescent="0.25">
      <c r="A207" s="91" t="s">
        <v>538</v>
      </c>
      <c r="B207" s="103">
        <v>44875767.780000001</v>
      </c>
    </row>
    <row r="208" spans="1:2" x14ac:dyDescent="0.25">
      <c r="A208" s="100" t="s">
        <v>429</v>
      </c>
      <c r="B208" s="103">
        <v>44875767.780000001</v>
      </c>
    </row>
    <row r="209" spans="1:2" x14ac:dyDescent="0.25">
      <c r="A209" s="91" t="s">
        <v>539</v>
      </c>
      <c r="B209" s="103">
        <v>13835883.439999999</v>
      </c>
    </row>
    <row r="210" spans="1:2" x14ac:dyDescent="0.25">
      <c r="A210" s="100" t="s">
        <v>429</v>
      </c>
      <c r="B210" s="103">
        <v>13835883.439999999</v>
      </c>
    </row>
    <row r="211" spans="1:2" x14ac:dyDescent="0.25">
      <c r="A211" s="91" t="s">
        <v>540</v>
      </c>
      <c r="B211" s="103">
        <v>795751682</v>
      </c>
    </row>
    <row r="212" spans="1:2" x14ac:dyDescent="0.25">
      <c r="A212" s="100" t="s">
        <v>429</v>
      </c>
      <c r="B212" s="103">
        <v>795751682</v>
      </c>
    </row>
    <row r="213" spans="1:2" x14ac:dyDescent="0.25">
      <c r="A213" s="91" t="s">
        <v>541</v>
      </c>
      <c r="B213" s="103">
        <v>20940124.93</v>
      </c>
    </row>
    <row r="214" spans="1:2" x14ac:dyDescent="0.25">
      <c r="A214" s="100" t="s">
        <v>429</v>
      </c>
      <c r="B214" s="103">
        <v>20940124.93</v>
      </c>
    </row>
    <row r="215" spans="1:2" x14ac:dyDescent="0.25">
      <c r="A215" s="91" t="s">
        <v>542</v>
      </c>
      <c r="B215" s="103">
        <v>27652779.140000001</v>
      </c>
    </row>
    <row r="216" spans="1:2" x14ac:dyDescent="0.25">
      <c r="A216" s="100" t="s">
        <v>429</v>
      </c>
      <c r="B216" s="103">
        <v>27652779.140000001</v>
      </c>
    </row>
    <row r="217" spans="1:2" x14ac:dyDescent="0.25">
      <c r="A217" s="91" t="s">
        <v>543</v>
      </c>
      <c r="B217" s="103">
        <v>49253553.200000003</v>
      </c>
    </row>
    <row r="218" spans="1:2" x14ac:dyDescent="0.25">
      <c r="A218" s="100" t="s">
        <v>429</v>
      </c>
      <c r="B218" s="103">
        <v>49253553.200000003</v>
      </c>
    </row>
    <row r="219" spans="1:2" x14ac:dyDescent="0.25">
      <c r="A219" s="91" t="s">
        <v>544</v>
      </c>
      <c r="B219" s="103">
        <v>42888862</v>
      </c>
    </row>
    <row r="220" spans="1:2" x14ac:dyDescent="0.25">
      <c r="A220" s="100" t="s">
        <v>429</v>
      </c>
      <c r="B220" s="103">
        <v>37583862</v>
      </c>
    </row>
    <row r="221" spans="1:2" x14ac:dyDescent="0.25">
      <c r="A221" s="100" t="s">
        <v>425</v>
      </c>
      <c r="B221" s="103">
        <v>5305000</v>
      </c>
    </row>
    <row r="222" spans="1:2" x14ac:dyDescent="0.25">
      <c r="A222" s="91" t="s">
        <v>545</v>
      </c>
      <c r="B222" s="103">
        <v>35558191.020000003</v>
      </c>
    </row>
    <row r="223" spans="1:2" x14ac:dyDescent="0.25">
      <c r="A223" s="100" t="s">
        <v>429</v>
      </c>
      <c r="B223" s="103">
        <v>35558191.020000003</v>
      </c>
    </row>
    <row r="224" spans="1:2" x14ac:dyDescent="0.25">
      <c r="A224" s="91" t="s">
        <v>546</v>
      </c>
      <c r="B224" s="103">
        <v>5059203.84</v>
      </c>
    </row>
    <row r="225" spans="1:2" x14ac:dyDescent="0.25">
      <c r="A225" s="100" t="s">
        <v>429</v>
      </c>
      <c r="B225" s="103">
        <v>5059203.84</v>
      </c>
    </row>
    <row r="226" spans="1:2" x14ac:dyDescent="0.25">
      <c r="A226" s="91" t="s">
        <v>547</v>
      </c>
      <c r="B226" s="103">
        <v>79975350</v>
      </c>
    </row>
    <row r="227" spans="1:2" x14ac:dyDescent="0.25">
      <c r="A227" s="100" t="s">
        <v>429</v>
      </c>
      <c r="B227" s="103">
        <v>79975350</v>
      </c>
    </row>
    <row r="228" spans="1:2" x14ac:dyDescent="0.25">
      <c r="A228" s="91" t="s">
        <v>548</v>
      </c>
      <c r="B228" s="103">
        <v>119225125</v>
      </c>
    </row>
    <row r="229" spans="1:2" x14ac:dyDescent="0.25">
      <c r="A229" s="100" t="s">
        <v>429</v>
      </c>
      <c r="B229" s="103">
        <v>119225125</v>
      </c>
    </row>
    <row r="230" spans="1:2" x14ac:dyDescent="0.25">
      <c r="A230" s="91" t="s">
        <v>549</v>
      </c>
      <c r="B230" s="103">
        <v>20073386.27</v>
      </c>
    </row>
    <row r="231" spans="1:2" x14ac:dyDescent="0.25">
      <c r="A231" s="100" t="s">
        <v>429</v>
      </c>
      <c r="B231" s="103">
        <v>20073386.27</v>
      </c>
    </row>
    <row r="232" spans="1:2" x14ac:dyDescent="0.25">
      <c r="A232" s="91" t="s">
        <v>550</v>
      </c>
      <c r="B232" s="103">
        <v>70837828.579999998</v>
      </c>
    </row>
    <row r="233" spans="1:2" x14ac:dyDescent="0.25">
      <c r="A233" s="100" t="s">
        <v>429</v>
      </c>
      <c r="B233" s="103">
        <v>70837828.579999998</v>
      </c>
    </row>
    <row r="234" spans="1:2" x14ac:dyDescent="0.25">
      <c r="A234" s="91" t="s">
        <v>551</v>
      </c>
      <c r="B234" s="103">
        <v>51114582.920000002</v>
      </c>
    </row>
    <row r="235" spans="1:2" x14ac:dyDescent="0.25">
      <c r="A235" s="100" t="s">
        <v>429</v>
      </c>
      <c r="B235" s="103">
        <v>51114582.920000002</v>
      </c>
    </row>
    <row r="236" spans="1:2" x14ac:dyDescent="0.25">
      <c r="A236" s="91" t="s">
        <v>552</v>
      </c>
      <c r="B236" s="103">
        <v>99129010.859999999</v>
      </c>
    </row>
    <row r="237" spans="1:2" x14ac:dyDescent="0.25">
      <c r="A237" s="100" t="s">
        <v>429</v>
      </c>
      <c r="B237" s="103">
        <v>99129010.859999999</v>
      </c>
    </row>
    <row r="238" spans="1:2" x14ac:dyDescent="0.25">
      <c r="A238" s="91" t="s">
        <v>553</v>
      </c>
      <c r="B238" s="103">
        <v>1922606.62</v>
      </c>
    </row>
    <row r="239" spans="1:2" x14ac:dyDescent="0.25">
      <c r="A239" s="100" t="s">
        <v>429</v>
      </c>
      <c r="B239" s="103">
        <v>1922606.62</v>
      </c>
    </row>
    <row r="240" spans="1:2" x14ac:dyDescent="0.25">
      <c r="A240" s="91" t="s">
        <v>554</v>
      </c>
      <c r="B240" s="103">
        <v>7499691.4199999999</v>
      </c>
    </row>
    <row r="241" spans="1:2" x14ac:dyDescent="0.25">
      <c r="A241" s="100" t="s">
        <v>429</v>
      </c>
      <c r="B241" s="103">
        <v>7499691.4199999999</v>
      </c>
    </row>
    <row r="242" spans="1:2" x14ac:dyDescent="0.25">
      <c r="A242" s="91" t="s">
        <v>555</v>
      </c>
      <c r="B242" s="103">
        <v>5154604.8099999996</v>
      </c>
    </row>
    <row r="243" spans="1:2" x14ac:dyDescent="0.25">
      <c r="A243" s="100" t="s">
        <v>429</v>
      </c>
      <c r="B243" s="103">
        <v>5154604.8099999996</v>
      </c>
    </row>
    <row r="244" spans="1:2" x14ac:dyDescent="0.25">
      <c r="A244" s="91" t="s">
        <v>556</v>
      </c>
      <c r="B244" s="103">
        <v>41919376.509999998</v>
      </c>
    </row>
    <row r="245" spans="1:2" x14ac:dyDescent="0.25">
      <c r="A245" s="100" t="s">
        <v>429</v>
      </c>
      <c r="B245" s="103">
        <v>41919376.509999998</v>
      </c>
    </row>
    <row r="246" spans="1:2" x14ac:dyDescent="0.25">
      <c r="A246" s="91" t="s">
        <v>557</v>
      </c>
      <c r="B246" s="103">
        <v>49326400.670000002</v>
      </c>
    </row>
    <row r="247" spans="1:2" x14ac:dyDescent="0.25">
      <c r="A247" s="100" t="s">
        <v>429</v>
      </c>
      <c r="B247" s="103">
        <v>48276400.670000002</v>
      </c>
    </row>
    <row r="248" spans="1:2" x14ac:dyDescent="0.25">
      <c r="A248" s="100" t="s">
        <v>425</v>
      </c>
      <c r="B248" s="103">
        <v>1050000</v>
      </c>
    </row>
    <row r="249" spans="1:2" x14ac:dyDescent="0.25">
      <c r="A249" s="91" t="s">
        <v>558</v>
      </c>
      <c r="B249" s="103">
        <v>23210908.850000001</v>
      </c>
    </row>
    <row r="250" spans="1:2" x14ac:dyDescent="0.25">
      <c r="A250" s="100" t="s">
        <v>429</v>
      </c>
      <c r="B250" s="103">
        <v>23210908.850000001</v>
      </c>
    </row>
    <row r="251" spans="1:2" x14ac:dyDescent="0.25">
      <c r="A251" s="91" t="s">
        <v>559</v>
      </c>
      <c r="B251" s="103">
        <v>7906017.71</v>
      </c>
    </row>
    <row r="252" spans="1:2" x14ac:dyDescent="0.25">
      <c r="A252" s="100" t="s">
        <v>429</v>
      </c>
      <c r="B252" s="103">
        <v>7906017.71</v>
      </c>
    </row>
    <row r="253" spans="1:2" x14ac:dyDescent="0.25">
      <c r="A253" s="91" t="s">
        <v>560</v>
      </c>
      <c r="B253" s="103">
        <v>7577544.8399999999</v>
      </c>
    </row>
    <row r="254" spans="1:2" x14ac:dyDescent="0.25">
      <c r="A254" s="100" t="s">
        <v>429</v>
      </c>
      <c r="B254" s="103">
        <v>7577544.8399999999</v>
      </c>
    </row>
    <row r="255" spans="1:2" x14ac:dyDescent="0.25">
      <c r="A255" s="91" t="s">
        <v>561</v>
      </c>
      <c r="B255" s="103">
        <v>8366983.9100000001</v>
      </c>
    </row>
    <row r="256" spans="1:2" x14ac:dyDescent="0.25">
      <c r="A256" s="100" t="s">
        <v>429</v>
      </c>
      <c r="B256" s="103">
        <v>8366983.9100000001</v>
      </c>
    </row>
    <row r="257" spans="1:2" x14ac:dyDescent="0.25">
      <c r="A257" s="91" t="s">
        <v>562</v>
      </c>
      <c r="B257" s="103">
        <v>231389283.27000001</v>
      </c>
    </row>
    <row r="258" spans="1:2" x14ac:dyDescent="0.25">
      <c r="A258" s="100" t="s">
        <v>429</v>
      </c>
      <c r="B258" s="103">
        <v>231389283.27000001</v>
      </c>
    </row>
    <row r="259" spans="1:2" x14ac:dyDescent="0.25">
      <c r="A259" s="91" t="s">
        <v>563</v>
      </c>
      <c r="B259" s="103">
        <v>61689949.770000003</v>
      </c>
    </row>
    <row r="260" spans="1:2" x14ac:dyDescent="0.25">
      <c r="A260" s="100" t="s">
        <v>429</v>
      </c>
      <c r="B260" s="103">
        <v>61689949.770000003</v>
      </c>
    </row>
    <row r="261" spans="1:2" x14ac:dyDescent="0.25">
      <c r="A261" s="91" t="s">
        <v>564</v>
      </c>
      <c r="B261" s="103">
        <v>146539286.5</v>
      </c>
    </row>
    <row r="262" spans="1:2" x14ac:dyDescent="0.25">
      <c r="A262" s="100" t="s">
        <v>429</v>
      </c>
      <c r="B262" s="103">
        <v>146539286.5</v>
      </c>
    </row>
    <row r="263" spans="1:2" x14ac:dyDescent="0.25">
      <c r="A263" s="91" t="s">
        <v>565</v>
      </c>
      <c r="B263" s="103">
        <v>108921616</v>
      </c>
    </row>
    <row r="264" spans="1:2" x14ac:dyDescent="0.25">
      <c r="A264" s="100" t="s">
        <v>429</v>
      </c>
      <c r="B264" s="103">
        <v>108921616</v>
      </c>
    </row>
    <row r="265" spans="1:2" x14ac:dyDescent="0.25">
      <c r="A265" s="91" t="s">
        <v>566</v>
      </c>
      <c r="B265" s="103">
        <v>110983800.19</v>
      </c>
    </row>
    <row r="266" spans="1:2" x14ac:dyDescent="0.25">
      <c r="A266" s="100" t="s">
        <v>429</v>
      </c>
      <c r="B266" s="103">
        <v>110983800.19</v>
      </c>
    </row>
    <row r="267" spans="1:2" x14ac:dyDescent="0.25">
      <c r="A267" s="90" t="s">
        <v>567</v>
      </c>
      <c r="B267" s="104">
        <v>10547152</v>
      </c>
    </row>
    <row r="268" spans="1:2" x14ac:dyDescent="0.25">
      <c r="A268" s="91" t="s">
        <v>568</v>
      </c>
      <c r="B268" s="103">
        <v>394875</v>
      </c>
    </row>
    <row r="269" spans="1:2" x14ac:dyDescent="0.25">
      <c r="A269" s="100" t="s">
        <v>429</v>
      </c>
      <c r="B269" s="103">
        <v>394875</v>
      </c>
    </row>
    <row r="270" spans="1:2" x14ac:dyDescent="0.25">
      <c r="A270" s="91" t="s">
        <v>569</v>
      </c>
      <c r="B270" s="103">
        <v>39606</v>
      </c>
    </row>
    <row r="271" spans="1:2" x14ac:dyDescent="0.25">
      <c r="A271" s="100" t="s">
        <v>429</v>
      </c>
      <c r="B271" s="103">
        <v>39606</v>
      </c>
    </row>
    <row r="272" spans="1:2" x14ac:dyDescent="0.25">
      <c r="A272" s="91" t="s">
        <v>570</v>
      </c>
      <c r="B272" s="103">
        <v>151051</v>
      </c>
    </row>
    <row r="273" spans="1:2" x14ac:dyDescent="0.25">
      <c r="A273" s="100" t="s">
        <v>429</v>
      </c>
      <c r="B273" s="103">
        <v>151051</v>
      </c>
    </row>
    <row r="274" spans="1:2" x14ac:dyDescent="0.25">
      <c r="A274" s="91" t="s">
        <v>571</v>
      </c>
      <c r="B274" s="103">
        <v>1350110</v>
      </c>
    </row>
    <row r="275" spans="1:2" x14ac:dyDescent="0.25">
      <c r="A275" s="100" t="s">
        <v>429</v>
      </c>
      <c r="B275" s="103">
        <v>1350110</v>
      </c>
    </row>
    <row r="276" spans="1:2" x14ac:dyDescent="0.25">
      <c r="A276" s="91" t="s">
        <v>572</v>
      </c>
      <c r="B276" s="103">
        <v>1788773</v>
      </c>
    </row>
    <row r="277" spans="1:2" x14ac:dyDescent="0.25">
      <c r="A277" s="100" t="s">
        <v>429</v>
      </c>
      <c r="B277" s="103">
        <v>1788773</v>
      </c>
    </row>
    <row r="278" spans="1:2" x14ac:dyDescent="0.25">
      <c r="A278" s="91" t="s">
        <v>573</v>
      </c>
      <c r="B278" s="103">
        <v>224087</v>
      </c>
    </row>
    <row r="279" spans="1:2" x14ac:dyDescent="0.25">
      <c r="A279" s="100" t="s">
        <v>429</v>
      </c>
      <c r="B279" s="103">
        <v>224087</v>
      </c>
    </row>
    <row r="280" spans="1:2" x14ac:dyDescent="0.25">
      <c r="A280" s="91" t="s">
        <v>574</v>
      </c>
      <c r="B280" s="103">
        <v>30000</v>
      </c>
    </row>
    <row r="281" spans="1:2" x14ac:dyDescent="0.25">
      <c r="A281" s="100" t="s">
        <v>429</v>
      </c>
      <c r="B281" s="103">
        <v>30000</v>
      </c>
    </row>
    <row r="282" spans="1:2" x14ac:dyDescent="0.25">
      <c r="A282" s="91" t="s">
        <v>575</v>
      </c>
      <c r="B282" s="103">
        <v>721184</v>
      </c>
    </row>
    <row r="283" spans="1:2" x14ac:dyDescent="0.25">
      <c r="A283" s="100" t="s">
        <v>429</v>
      </c>
      <c r="B283" s="103">
        <v>721184</v>
      </c>
    </row>
    <row r="284" spans="1:2" x14ac:dyDescent="0.25">
      <c r="A284" s="91" t="s">
        <v>576</v>
      </c>
      <c r="B284" s="103">
        <v>201678</v>
      </c>
    </row>
    <row r="285" spans="1:2" x14ac:dyDescent="0.25">
      <c r="A285" s="100" t="s">
        <v>429</v>
      </c>
      <c r="B285" s="103">
        <v>201678</v>
      </c>
    </row>
    <row r="286" spans="1:2" x14ac:dyDescent="0.25">
      <c r="A286" s="91" t="s">
        <v>577</v>
      </c>
      <c r="B286" s="103">
        <v>5645788</v>
      </c>
    </row>
    <row r="287" spans="1:2" x14ac:dyDescent="0.25">
      <c r="A287" s="100" t="s">
        <v>429</v>
      </c>
      <c r="B287" s="103">
        <v>5645788</v>
      </c>
    </row>
    <row r="288" spans="1:2" x14ac:dyDescent="0.25">
      <c r="A288" s="90" t="s">
        <v>578</v>
      </c>
      <c r="B288" s="104">
        <v>8727937624.6599998</v>
      </c>
    </row>
    <row r="289" spans="1:2" x14ac:dyDescent="0.25">
      <c r="A289" s="91" t="s">
        <v>578</v>
      </c>
      <c r="B289" s="103">
        <v>8727937624.6599998</v>
      </c>
    </row>
    <row r="290" spans="1:2" x14ac:dyDescent="0.25">
      <c r="A290" s="100" t="s">
        <v>419</v>
      </c>
      <c r="B290" s="103">
        <v>8727937624.6599998</v>
      </c>
    </row>
    <row r="291" spans="1:2" x14ac:dyDescent="0.25">
      <c r="A291" s="90" t="s">
        <v>579</v>
      </c>
      <c r="B291" s="104">
        <v>49505058.5</v>
      </c>
    </row>
    <row r="292" spans="1:2" x14ac:dyDescent="0.25">
      <c r="A292" s="91" t="s">
        <v>580</v>
      </c>
      <c r="B292" s="103">
        <v>375000</v>
      </c>
    </row>
    <row r="293" spans="1:2" x14ac:dyDescent="0.25">
      <c r="A293" s="100" t="s">
        <v>429</v>
      </c>
      <c r="B293" s="103">
        <v>375000</v>
      </c>
    </row>
    <row r="294" spans="1:2" x14ac:dyDescent="0.25">
      <c r="A294" s="91" t="s">
        <v>581</v>
      </c>
      <c r="B294" s="103">
        <v>154829</v>
      </c>
    </row>
    <row r="295" spans="1:2" x14ac:dyDescent="0.25">
      <c r="A295" s="100" t="s">
        <v>429</v>
      </c>
      <c r="B295" s="103">
        <v>154829</v>
      </c>
    </row>
    <row r="296" spans="1:2" x14ac:dyDescent="0.25">
      <c r="A296" s="91" t="s">
        <v>582</v>
      </c>
      <c r="B296" s="103">
        <v>315000</v>
      </c>
    </row>
    <row r="297" spans="1:2" x14ac:dyDescent="0.25">
      <c r="A297" s="100" t="s">
        <v>429</v>
      </c>
      <c r="B297" s="103">
        <v>315000</v>
      </c>
    </row>
    <row r="298" spans="1:2" x14ac:dyDescent="0.25">
      <c r="A298" s="91" t="s">
        <v>583</v>
      </c>
      <c r="B298" s="103">
        <v>154500</v>
      </c>
    </row>
    <row r="299" spans="1:2" x14ac:dyDescent="0.25">
      <c r="A299" s="100" t="s">
        <v>429</v>
      </c>
      <c r="B299" s="103">
        <v>154500</v>
      </c>
    </row>
    <row r="300" spans="1:2" x14ac:dyDescent="0.25">
      <c r="A300" s="91" t="s">
        <v>584</v>
      </c>
      <c r="B300" s="103">
        <v>150000</v>
      </c>
    </row>
    <row r="301" spans="1:2" x14ac:dyDescent="0.25">
      <c r="A301" s="100" t="s">
        <v>429</v>
      </c>
      <c r="B301" s="103">
        <v>150000</v>
      </c>
    </row>
    <row r="302" spans="1:2" x14ac:dyDescent="0.25">
      <c r="A302" s="91" t="s">
        <v>585</v>
      </c>
      <c r="B302" s="103">
        <v>500000</v>
      </c>
    </row>
    <row r="303" spans="1:2" x14ac:dyDescent="0.25">
      <c r="A303" s="100" t="s">
        <v>429</v>
      </c>
      <c r="B303" s="103">
        <v>500000</v>
      </c>
    </row>
    <row r="304" spans="1:2" x14ac:dyDescent="0.25">
      <c r="A304" s="91" t="s">
        <v>586</v>
      </c>
      <c r="B304" s="103">
        <v>120000</v>
      </c>
    </row>
    <row r="305" spans="1:2" x14ac:dyDescent="0.25">
      <c r="A305" s="100" t="s">
        <v>429</v>
      </c>
      <c r="B305" s="103">
        <v>120000</v>
      </c>
    </row>
    <row r="306" spans="1:2" x14ac:dyDescent="0.25">
      <c r="A306" s="91" t="s">
        <v>587</v>
      </c>
      <c r="B306" s="103">
        <v>1000000</v>
      </c>
    </row>
    <row r="307" spans="1:2" x14ac:dyDescent="0.25">
      <c r="A307" s="100" t="s">
        <v>429</v>
      </c>
      <c r="B307" s="103">
        <v>1000000</v>
      </c>
    </row>
    <row r="308" spans="1:2" x14ac:dyDescent="0.25">
      <c r="A308" s="91" t="s">
        <v>588</v>
      </c>
      <c r="B308" s="103">
        <v>154500</v>
      </c>
    </row>
    <row r="309" spans="1:2" x14ac:dyDescent="0.25">
      <c r="A309" s="100" t="s">
        <v>429</v>
      </c>
      <c r="B309" s="103">
        <v>154500</v>
      </c>
    </row>
    <row r="310" spans="1:2" x14ac:dyDescent="0.25">
      <c r="A310" s="91" t="s">
        <v>589</v>
      </c>
      <c r="B310" s="103">
        <v>165000</v>
      </c>
    </row>
    <row r="311" spans="1:2" x14ac:dyDescent="0.25">
      <c r="A311" s="100" t="s">
        <v>429</v>
      </c>
      <c r="B311" s="103">
        <v>165000</v>
      </c>
    </row>
    <row r="312" spans="1:2" x14ac:dyDescent="0.25">
      <c r="A312" s="91" t="s">
        <v>590</v>
      </c>
      <c r="B312" s="103">
        <v>77562</v>
      </c>
    </row>
    <row r="313" spans="1:2" x14ac:dyDescent="0.25">
      <c r="A313" s="100" t="s">
        <v>429</v>
      </c>
      <c r="B313" s="103">
        <v>77562</v>
      </c>
    </row>
    <row r="314" spans="1:2" x14ac:dyDescent="0.25">
      <c r="A314" s="91" t="s">
        <v>591</v>
      </c>
      <c r="B314" s="103">
        <v>621862.5</v>
      </c>
    </row>
    <row r="315" spans="1:2" x14ac:dyDescent="0.25">
      <c r="A315" s="100" t="s">
        <v>429</v>
      </c>
      <c r="B315" s="103">
        <v>621862.5</v>
      </c>
    </row>
    <row r="316" spans="1:2" x14ac:dyDescent="0.25">
      <c r="A316" s="91" t="s">
        <v>592</v>
      </c>
      <c r="B316" s="103">
        <v>3899554</v>
      </c>
    </row>
    <row r="317" spans="1:2" x14ac:dyDescent="0.25">
      <c r="A317" s="100" t="s">
        <v>429</v>
      </c>
      <c r="B317" s="103">
        <v>3899554</v>
      </c>
    </row>
    <row r="318" spans="1:2" x14ac:dyDescent="0.25">
      <c r="A318" s="91" t="s">
        <v>593</v>
      </c>
      <c r="B318" s="103">
        <v>862747</v>
      </c>
    </row>
    <row r="319" spans="1:2" x14ac:dyDescent="0.25">
      <c r="A319" s="100" t="s">
        <v>429</v>
      </c>
      <c r="B319" s="103">
        <v>862747</v>
      </c>
    </row>
    <row r="320" spans="1:2" x14ac:dyDescent="0.25">
      <c r="A320" s="91" t="s">
        <v>594</v>
      </c>
      <c r="B320" s="103">
        <v>4974900</v>
      </c>
    </row>
    <row r="321" spans="1:2" x14ac:dyDescent="0.25">
      <c r="A321" s="100" t="s">
        <v>429</v>
      </c>
      <c r="B321" s="103">
        <v>4974900</v>
      </c>
    </row>
    <row r="322" spans="1:2" x14ac:dyDescent="0.25">
      <c r="A322" s="91" t="s">
        <v>595</v>
      </c>
      <c r="B322" s="103">
        <v>100000</v>
      </c>
    </row>
    <row r="323" spans="1:2" x14ac:dyDescent="0.25">
      <c r="A323" s="100" t="s">
        <v>429</v>
      </c>
      <c r="B323" s="103">
        <v>100000</v>
      </c>
    </row>
    <row r="324" spans="1:2" x14ac:dyDescent="0.25">
      <c r="A324" s="91" t="s">
        <v>596</v>
      </c>
      <c r="B324" s="103">
        <v>200000</v>
      </c>
    </row>
    <row r="325" spans="1:2" x14ac:dyDescent="0.25">
      <c r="A325" s="100" t="s">
        <v>429</v>
      </c>
      <c r="B325" s="103">
        <v>200000</v>
      </c>
    </row>
    <row r="326" spans="1:2" x14ac:dyDescent="0.25">
      <c r="A326" s="91" t="s">
        <v>597</v>
      </c>
      <c r="B326" s="103">
        <v>753363</v>
      </c>
    </row>
    <row r="327" spans="1:2" x14ac:dyDescent="0.25">
      <c r="A327" s="100" t="s">
        <v>429</v>
      </c>
      <c r="B327" s="103">
        <v>753363</v>
      </c>
    </row>
    <row r="328" spans="1:2" x14ac:dyDescent="0.25">
      <c r="A328" s="91" t="s">
        <v>598</v>
      </c>
      <c r="B328" s="103">
        <v>600000</v>
      </c>
    </row>
    <row r="329" spans="1:2" x14ac:dyDescent="0.25">
      <c r="A329" s="100" t="s">
        <v>429</v>
      </c>
      <c r="B329" s="103">
        <v>600000</v>
      </c>
    </row>
    <row r="330" spans="1:2" x14ac:dyDescent="0.25">
      <c r="A330" s="91" t="s">
        <v>599</v>
      </c>
      <c r="B330" s="103">
        <v>750000</v>
      </c>
    </row>
    <row r="331" spans="1:2" x14ac:dyDescent="0.25">
      <c r="A331" s="100" t="s">
        <v>429</v>
      </c>
      <c r="B331" s="103">
        <v>750000</v>
      </c>
    </row>
    <row r="332" spans="1:2" x14ac:dyDescent="0.25">
      <c r="A332" s="91" t="s">
        <v>600</v>
      </c>
      <c r="B332" s="103">
        <v>514400</v>
      </c>
    </row>
    <row r="333" spans="1:2" x14ac:dyDescent="0.25">
      <c r="A333" s="100" t="s">
        <v>429</v>
      </c>
      <c r="B333" s="103">
        <v>514400</v>
      </c>
    </row>
    <row r="334" spans="1:2" x14ac:dyDescent="0.25">
      <c r="A334" s="91" t="s">
        <v>601</v>
      </c>
      <c r="B334" s="103">
        <v>421711</v>
      </c>
    </row>
    <row r="335" spans="1:2" x14ac:dyDescent="0.25">
      <c r="A335" s="100" t="s">
        <v>429</v>
      </c>
      <c r="B335" s="103">
        <v>421711</v>
      </c>
    </row>
    <row r="336" spans="1:2" x14ac:dyDescent="0.25">
      <c r="A336" s="91" t="s">
        <v>602</v>
      </c>
      <c r="B336" s="103">
        <v>240000</v>
      </c>
    </row>
    <row r="337" spans="1:2" x14ac:dyDescent="0.25">
      <c r="A337" s="100" t="s">
        <v>429</v>
      </c>
      <c r="B337" s="103">
        <v>240000</v>
      </c>
    </row>
    <row r="338" spans="1:2" x14ac:dyDescent="0.25">
      <c r="A338" s="91" t="s">
        <v>603</v>
      </c>
      <c r="B338" s="103">
        <v>160000</v>
      </c>
    </row>
    <row r="339" spans="1:2" x14ac:dyDescent="0.25">
      <c r="A339" s="100" t="s">
        <v>429</v>
      </c>
      <c r="B339" s="103">
        <v>160000</v>
      </c>
    </row>
    <row r="340" spans="1:2" x14ac:dyDescent="0.25">
      <c r="A340" s="91" t="s">
        <v>604</v>
      </c>
      <c r="B340" s="103">
        <v>100000</v>
      </c>
    </row>
    <row r="341" spans="1:2" x14ac:dyDescent="0.25">
      <c r="A341" s="100" t="s">
        <v>429</v>
      </c>
      <c r="B341" s="103">
        <v>100000</v>
      </c>
    </row>
    <row r="342" spans="1:2" x14ac:dyDescent="0.25">
      <c r="A342" s="91" t="s">
        <v>605</v>
      </c>
      <c r="B342" s="103">
        <v>987363</v>
      </c>
    </row>
    <row r="343" spans="1:2" x14ac:dyDescent="0.25">
      <c r="A343" s="100" t="s">
        <v>429</v>
      </c>
      <c r="B343" s="103">
        <v>987363</v>
      </c>
    </row>
    <row r="344" spans="1:2" x14ac:dyDescent="0.25">
      <c r="A344" s="91" t="s">
        <v>606</v>
      </c>
      <c r="B344" s="103">
        <v>120000</v>
      </c>
    </row>
    <row r="345" spans="1:2" x14ac:dyDescent="0.25">
      <c r="A345" s="100" t="s">
        <v>429</v>
      </c>
      <c r="B345" s="103">
        <v>120000</v>
      </c>
    </row>
    <row r="346" spans="1:2" x14ac:dyDescent="0.25">
      <c r="A346" s="91" t="s">
        <v>607</v>
      </c>
      <c r="B346" s="103">
        <v>154500</v>
      </c>
    </row>
    <row r="347" spans="1:2" x14ac:dyDescent="0.25">
      <c r="A347" s="100" t="s">
        <v>429</v>
      </c>
      <c r="B347" s="103">
        <v>154500</v>
      </c>
    </row>
    <row r="348" spans="1:2" x14ac:dyDescent="0.25">
      <c r="A348" s="91" t="s">
        <v>608</v>
      </c>
      <c r="B348" s="103">
        <v>730000</v>
      </c>
    </row>
    <row r="349" spans="1:2" x14ac:dyDescent="0.25">
      <c r="A349" s="100" t="s">
        <v>429</v>
      </c>
      <c r="B349" s="103">
        <v>730000</v>
      </c>
    </row>
    <row r="350" spans="1:2" x14ac:dyDescent="0.25">
      <c r="A350" s="91" t="s">
        <v>609</v>
      </c>
      <c r="B350" s="103">
        <v>160062</v>
      </c>
    </row>
    <row r="351" spans="1:2" x14ac:dyDescent="0.25">
      <c r="A351" s="100" t="s">
        <v>429</v>
      </c>
      <c r="B351" s="103">
        <v>160062</v>
      </c>
    </row>
    <row r="352" spans="1:2" x14ac:dyDescent="0.25">
      <c r="A352" s="91" t="s">
        <v>610</v>
      </c>
      <c r="B352" s="103">
        <v>133900</v>
      </c>
    </row>
    <row r="353" spans="1:2" x14ac:dyDescent="0.25">
      <c r="A353" s="100" t="s">
        <v>429</v>
      </c>
      <c r="B353" s="103">
        <v>133900</v>
      </c>
    </row>
    <row r="354" spans="1:2" x14ac:dyDescent="0.25">
      <c r="A354" s="91" t="s">
        <v>611</v>
      </c>
      <c r="B354" s="103">
        <v>400000</v>
      </c>
    </row>
    <row r="355" spans="1:2" x14ac:dyDescent="0.25">
      <c r="A355" s="100" t="s">
        <v>429</v>
      </c>
      <c r="B355" s="103">
        <v>400000</v>
      </c>
    </row>
    <row r="356" spans="1:2" x14ac:dyDescent="0.25">
      <c r="A356" s="91" t="s">
        <v>612</v>
      </c>
      <c r="B356" s="103">
        <v>345000</v>
      </c>
    </row>
    <row r="357" spans="1:2" x14ac:dyDescent="0.25">
      <c r="A357" s="100" t="s">
        <v>429</v>
      </c>
      <c r="B357" s="103">
        <v>345000</v>
      </c>
    </row>
    <row r="358" spans="1:2" x14ac:dyDescent="0.25">
      <c r="A358" s="91" t="s">
        <v>613</v>
      </c>
      <c r="B358" s="103">
        <v>761334</v>
      </c>
    </row>
    <row r="359" spans="1:2" x14ac:dyDescent="0.25">
      <c r="A359" s="100" t="s">
        <v>429</v>
      </c>
      <c r="B359" s="103">
        <v>761334</v>
      </c>
    </row>
    <row r="360" spans="1:2" x14ac:dyDescent="0.25">
      <c r="A360" s="91" t="s">
        <v>614</v>
      </c>
      <c r="B360" s="103">
        <v>1962475</v>
      </c>
    </row>
    <row r="361" spans="1:2" x14ac:dyDescent="0.25">
      <c r="A361" s="100" t="s">
        <v>429</v>
      </c>
      <c r="B361" s="103">
        <v>1962475</v>
      </c>
    </row>
    <row r="362" spans="1:2" x14ac:dyDescent="0.25">
      <c r="A362" s="91" t="s">
        <v>615</v>
      </c>
      <c r="B362" s="103">
        <v>2587500</v>
      </c>
    </row>
    <row r="363" spans="1:2" x14ac:dyDescent="0.25">
      <c r="A363" s="100" t="s">
        <v>429</v>
      </c>
      <c r="B363" s="103">
        <v>2587500</v>
      </c>
    </row>
    <row r="364" spans="1:2" x14ac:dyDescent="0.25">
      <c r="A364" s="91" t="s">
        <v>616</v>
      </c>
      <c r="B364" s="103">
        <v>1265000</v>
      </c>
    </row>
    <row r="365" spans="1:2" x14ac:dyDescent="0.25">
      <c r="A365" s="100" t="s">
        <v>429</v>
      </c>
      <c r="B365" s="103">
        <v>1265000</v>
      </c>
    </row>
    <row r="366" spans="1:2" x14ac:dyDescent="0.25">
      <c r="A366" s="91" t="s">
        <v>617</v>
      </c>
      <c r="B366" s="103">
        <v>730000</v>
      </c>
    </row>
    <row r="367" spans="1:2" x14ac:dyDescent="0.25">
      <c r="A367" s="100" t="s">
        <v>429</v>
      </c>
      <c r="B367" s="103">
        <v>730000</v>
      </c>
    </row>
    <row r="368" spans="1:2" x14ac:dyDescent="0.25">
      <c r="A368" s="91" t="s">
        <v>618</v>
      </c>
      <c r="B368" s="103">
        <v>240000</v>
      </c>
    </row>
    <row r="369" spans="1:2" x14ac:dyDescent="0.25">
      <c r="A369" s="100" t="s">
        <v>429</v>
      </c>
      <c r="B369" s="103">
        <v>240000</v>
      </c>
    </row>
    <row r="370" spans="1:2" x14ac:dyDescent="0.25">
      <c r="A370" s="91" t="s">
        <v>619</v>
      </c>
      <c r="B370" s="103">
        <v>668301</v>
      </c>
    </row>
    <row r="371" spans="1:2" x14ac:dyDescent="0.25">
      <c r="A371" s="100" t="s">
        <v>429</v>
      </c>
      <c r="B371" s="103">
        <v>668301</v>
      </c>
    </row>
    <row r="372" spans="1:2" x14ac:dyDescent="0.25">
      <c r="A372" s="91" t="s">
        <v>620</v>
      </c>
      <c r="B372" s="103">
        <v>246454</v>
      </c>
    </row>
    <row r="373" spans="1:2" x14ac:dyDescent="0.25">
      <c r="A373" s="100" t="s">
        <v>429</v>
      </c>
      <c r="B373" s="103">
        <v>246454</v>
      </c>
    </row>
    <row r="374" spans="1:2" x14ac:dyDescent="0.25">
      <c r="A374" s="91" t="s">
        <v>621</v>
      </c>
      <c r="B374" s="103">
        <v>360000</v>
      </c>
    </row>
    <row r="375" spans="1:2" x14ac:dyDescent="0.25">
      <c r="A375" s="100" t="s">
        <v>429</v>
      </c>
      <c r="B375" s="103">
        <v>360000</v>
      </c>
    </row>
    <row r="376" spans="1:2" x14ac:dyDescent="0.25">
      <c r="A376" s="91" t="s">
        <v>622</v>
      </c>
      <c r="B376" s="103">
        <v>140000</v>
      </c>
    </row>
    <row r="377" spans="1:2" x14ac:dyDescent="0.25">
      <c r="A377" s="100" t="s">
        <v>429</v>
      </c>
      <c r="B377" s="103">
        <v>140000</v>
      </c>
    </row>
    <row r="378" spans="1:2" x14ac:dyDescent="0.25">
      <c r="A378" s="91" t="s">
        <v>623</v>
      </c>
      <c r="B378" s="103">
        <v>540750</v>
      </c>
    </row>
    <row r="379" spans="1:2" x14ac:dyDescent="0.25">
      <c r="A379" s="100" t="s">
        <v>429</v>
      </c>
      <c r="B379" s="103">
        <v>540750</v>
      </c>
    </row>
    <row r="380" spans="1:2" x14ac:dyDescent="0.25">
      <c r="A380" s="91" t="s">
        <v>624</v>
      </c>
      <c r="B380" s="103">
        <v>241182</v>
      </c>
    </row>
    <row r="381" spans="1:2" x14ac:dyDescent="0.25">
      <c r="A381" s="100" t="s">
        <v>429</v>
      </c>
      <c r="B381" s="103">
        <v>241182</v>
      </c>
    </row>
    <row r="382" spans="1:2" x14ac:dyDescent="0.25">
      <c r="A382" s="91" t="s">
        <v>625</v>
      </c>
      <c r="B382" s="103">
        <v>115592</v>
      </c>
    </row>
    <row r="383" spans="1:2" x14ac:dyDescent="0.25">
      <c r="A383" s="100" t="s">
        <v>429</v>
      </c>
      <c r="B383" s="103">
        <v>115592</v>
      </c>
    </row>
    <row r="384" spans="1:2" x14ac:dyDescent="0.25">
      <c r="A384" s="91" t="s">
        <v>626</v>
      </c>
      <c r="B384" s="103">
        <v>322134</v>
      </c>
    </row>
    <row r="385" spans="1:2" x14ac:dyDescent="0.25">
      <c r="A385" s="100" t="s">
        <v>429</v>
      </c>
      <c r="B385" s="103">
        <v>322134</v>
      </c>
    </row>
    <row r="386" spans="1:2" x14ac:dyDescent="0.25">
      <c r="A386" s="91" t="s">
        <v>627</v>
      </c>
      <c r="B386" s="103">
        <v>220000</v>
      </c>
    </row>
    <row r="387" spans="1:2" x14ac:dyDescent="0.25">
      <c r="A387" s="100" t="s">
        <v>429</v>
      </c>
      <c r="B387" s="103">
        <v>220000</v>
      </c>
    </row>
    <row r="388" spans="1:2" x14ac:dyDescent="0.25">
      <c r="A388" s="91" t="s">
        <v>628</v>
      </c>
      <c r="B388" s="103">
        <v>521134</v>
      </c>
    </row>
    <row r="389" spans="1:2" x14ac:dyDescent="0.25">
      <c r="A389" s="100" t="s">
        <v>429</v>
      </c>
      <c r="B389" s="103">
        <v>521134</v>
      </c>
    </row>
    <row r="390" spans="1:2" x14ac:dyDescent="0.25">
      <c r="A390" s="91" t="s">
        <v>629</v>
      </c>
      <c r="B390" s="103">
        <v>225000</v>
      </c>
    </row>
    <row r="391" spans="1:2" x14ac:dyDescent="0.25">
      <c r="A391" s="100" t="s">
        <v>429</v>
      </c>
      <c r="B391" s="103">
        <v>225000</v>
      </c>
    </row>
    <row r="392" spans="1:2" x14ac:dyDescent="0.25">
      <c r="A392" s="91" t="s">
        <v>630</v>
      </c>
      <c r="B392" s="103">
        <v>243775</v>
      </c>
    </row>
    <row r="393" spans="1:2" x14ac:dyDescent="0.25">
      <c r="A393" s="100" t="s">
        <v>429</v>
      </c>
      <c r="B393" s="103">
        <v>243775</v>
      </c>
    </row>
    <row r="394" spans="1:2" x14ac:dyDescent="0.25">
      <c r="A394" s="91" t="s">
        <v>631</v>
      </c>
      <c r="B394" s="103">
        <v>200000</v>
      </c>
    </row>
    <row r="395" spans="1:2" x14ac:dyDescent="0.25">
      <c r="A395" s="100" t="s">
        <v>429</v>
      </c>
      <c r="B395" s="103">
        <v>200000</v>
      </c>
    </row>
    <row r="396" spans="1:2" x14ac:dyDescent="0.25">
      <c r="A396" s="91" t="s">
        <v>632</v>
      </c>
      <c r="B396" s="103">
        <v>329641</v>
      </c>
    </row>
    <row r="397" spans="1:2" x14ac:dyDescent="0.25">
      <c r="A397" s="100" t="s">
        <v>429</v>
      </c>
      <c r="B397" s="103">
        <v>329641</v>
      </c>
    </row>
    <row r="398" spans="1:2" x14ac:dyDescent="0.25">
      <c r="A398" s="91" t="s">
        <v>633</v>
      </c>
      <c r="B398" s="103">
        <v>201182</v>
      </c>
    </row>
    <row r="399" spans="1:2" x14ac:dyDescent="0.25">
      <c r="A399" s="100" t="s">
        <v>429</v>
      </c>
      <c r="B399" s="103">
        <v>201182</v>
      </c>
    </row>
    <row r="400" spans="1:2" x14ac:dyDescent="0.25">
      <c r="A400" s="91" t="s">
        <v>634</v>
      </c>
      <c r="B400" s="103">
        <v>191730</v>
      </c>
    </row>
    <row r="401" spans="1:2" x14ac:dyDescent="0.25">
      <c r="A401" s="100" t="s">
        <v>429</v>
      </c>
      <c r="B401" s="103">
        <v>191730</v>
      </c>
    </row>
    <row r="402" spans="1:2" x14ac:dyDescent="0.25">
      <c r="A402" s="91" t="s">
        <v>635</v>
      </c>
      <c r="B402" s="103">
        <v>191453</v>
      </c>
    </row>
    <row r="403" spans="1:2" x14ac:dyDescent="0.25">
      <c r="A403" s="100" t="s">
        <v>429</v>
      </c>
      <c r="B403" s="103">
        <v>191453</v>
      </c>
    </row>
    <row r="404" spans="1:2" x14ac:dyDescent="0.25">
      <c r="A404" s="91" t="s">
        <v>636</v>
      </c>
      <c r="B404" s="103">
        <v>400000</v>
      </c>
    </row>
    <row r="405" spans="1:2" x14ac:dyDescent="0.25">
      <c r="A405" s="100" t="s">
        <v>429</v>
      </c>
      <c r="B405" s="103">
        <v>400000</v>
      </c>
    </row>
    <row r="406" spans="1:2" x14ac:dyDescent="0.25">
      <c r="A406" s="91" t="s">
        <v>637</v>
      </c>
      <c r="B406" s="103">
        <v>386808</v>
      </c>
    </row>
    <row r="407" spans="1:2" x14ac:dyDescent="0.25">
      <c r="A407" s="100" t="s">
        <v>429</v>
      </c>
      <c r="B407" s="103">
        <v>386808</v>
      </c>
    </row>
    <row r="408" spans="1:2" x14ac:dyDescent="0.25">
      <c r="A408" s="91" t="s">
        <v>638</v>
      </c>
      <c r="B408" s="103">
        <v>110000</v>
      </c>
    </row>
    <row r="409" spans="1:2" x14ac:dyDescent="0.25">
      <c r="A409" s="100" t="s">
        <v>429</v>
      </c>
      <c r="B409" s="103">
        <v>110000</v>
      </c>
    </row>
    <row r="410" spans="1:2" x14ac:dyDescent="0.25">
      <c r="A410" s="91" t="s">
        <v>639</v>
      </c>
      <c r="B410" s="103">
        <v>429484</v>
      </c>
    </row>
    <row r="411" spans="1:2" x14ac:dyDescent="0.25">
      <c r="A411" s="100" t="s">
        <v>429</v>
      </c>
      <c r="B411" s="103">
        <v>429484</v>
      </c>
    </row>
    <row r="412" spans="1:2" x14ac:dyDescent="0.25">
      <c r="A412" s="91" t="s">
        <v>640</v>
      </c>
      <c r="B412" s="103">
        <v>500000</v>
      </c>
    </row>
    <row r="413" spans="1:2" x14ac:dyDescent="0.25">
      <c r="A413" s="100" t="s">
        <v>429</v>
      </c>
      <c r="B413" s="103">
        <v>500000</v>
      </c>
    </row>
    <row r="414" spans="1:2" x14ac:dyDescent="0.25">
      <c r="A414" s="91" t="s">
        <v>641</v>
      </c>
      <c r="B414" s="103">
        <v>2000000</v>
      </c>
    </row>
    <row r="415" spans="1:2" x14ac:dyDescent="0.25">
      <c r="A415" s="100" t="s">
        <v>429</v>
      </c>
      <c r="B415" s="103">
        <v>2000000</v>
      </c>
    </row>
    <row r="416" spans="1:2" x14ac:dyDescent="0.25">
      <c r="A416" s="91" t="s">
        <v>642</v>
      </c>
      <c r="B416" s="103">
        <v>380000</v>
      </c>
    </row>
    <row r="417" spans="1:2" x14ac:dyDescent="0.25">
      <c r="A417" s="100" t="s">
        <v>429</v>
      </c>
      <c r="B417" s="103">
        <v>380000</v>
      </c>
    </row>
    <row r="418" spans="1:2" x14ac:dyDescent="0.25">
      <c r="A418" s="91" t="s">
        <v>643</v>
      </c>
      <c r="B418" s="103">
        <v>225000</v>
      </c>
    </row>
    <row r="419" spans="1:2" x14ac:dyDescent="0.25">
      <c r="A419" s="100" t="s">
        <v>429</v>
      </c>
      <c r="B419" s="103">
        <v>225000</v>
      </c>
    </row>
    <row r="420" spans="1:2" x14ac:dyDescent="0.25">
      <c r="A420" s="91" t="s">
        <v>644</v>
      </c>
      <c r="B420" s="103">
        <v>121620</v>
      </c>
    </row>
    <row r="421" spans="1:2" x14ac:dyDescent="0.25">
      <c r="A421" s="100" t="s">
        <v>429</v>
      </c>
      <c r="B421" s="103">
        <v>121620</v>
      </c>
    </row>
    <row r="422" spans="1:2" x14ac:dyDescent="0.25">
      <c r="A422" s="91" t="s">
        <v>645</v>
      </c>
      <c r="B422" s="103">
        <v>85849</v>
      </c>
    </row>
    <row r="423" spans="1:2" x14ac:dyDescent="0.25">
      <c r="A423" s="100" t="s">
        <v>429</v>
      </c>
      <c r="B423" s="103">
        <v>85849</v>
      </c>
    </row>
    <row r="424" spans="1:2" x14ac:dyDescent="0.25">
      <c r="A424" s="91" t="s">
        <v>646</v>
      </c>
      <c r="B424" s="103">
        <v>143082</v>
      </c>
    </row>
    <row r="425" spans="1:2" x14ac:dyDescent="0.25">
      <c r="A425" s="100" t="s">
        <v>429</v>
      </c>
      <c r="B425" s="103">
        <v>143082</v>
      </c>
    </row>
    <row r="426" spans="1:2" x14ac:dyDescent="0.25">
      <c r="A426" s="91" t="s">
        <v>647</v>
      </c>
      <c r="B426" s="103">
        <v>161800</v>
      </c>
    </row>
    <row r="427" spans="1:2" x14ac:dyDescent="0.25">
      <c r="A427" s="100" t="s">
        <v>429</v>
      </c>
      <c r="B427" s="103">
        <v>161800</v>
      </c>
    </row>
    <row r="428" spans="1:2" x14ac:dyDescent="0.25">
      <c r="A428" s="91" t="s">
        <v>648</v>
      </c>
      <c r="B428" s="103">
        <v>250000</v>
      </c>
    </row>
    <row r="429" spans="1:2" x14ac:dyDescent="0.25">
      <c r="A429" s="100" t="s">
        <v>429</v>
      </c>
      <c r="B429" s="103">
        <v>250000</v>
      </c>
    </row>
    <row r="430" spans="1:2" x14ac:dyDescent="0.25">
      <c r="A430" s="91" t="s">
        <v>649</v>
      </c>
      <c r="B430" s="103">
        <v>240000</v>
      </c>
    </row>
    <row r="431" spans="1:2" x14ac:dyDescent="0.25">
      <c r="A431" s="100" t="s">
        <v>429</v>
      </c>
      <c r="B431" s="103">
        <v>240000</v>
      </c>
    </row>
    <row r="432" spans="1:2" x14ac:dyDescent="0.25">
      <c r="A432" s="91" t="s">
        <v>650</v>
      </c>
      <c r="B432" s="103">
        <v>396000</v>
      </c>
    </row>
    <row r="433" spans="1:2" x14ac:dyDescent="0.25">
      <c r="A433" s="100" t="s">
        <v>429</v>
      </c>
      <c r="B433" s="103">
        <v>396000</v>
      </c>
    </row>
    <row r="434" spans="1:2" x14ac:dyDescent="0.25">
      <c r="A434" s="91" t="s">
        <v>651</v>
      </c>
      <c r="B434" s="103">
        <v>476808</v>
      </c>
    </row>
    <row r="435" spans="1:2" x14ac:dyDescent="0.25">
      <c r="A435" s="100" t="s">
        <v>429</v>
      </c>
      <c r="B435" s="103">
        <v>476808</v>
      </c>
    </row>
    <row r="436" spans="1:2" x14ac:dyDescent="0.25">
      <c r="A436" s="91" t="s">
        <v>652</v>
      </c>
      <c r="B436" s="103">
        <v>286936</v>
      </c>
    </row>
    <row r="437" spans="1:2" x14ac:dyDescent="0.25">
      <c r="A437" s="100" t="s">
        <v>429</v>
      </c>
      <c r="B437" s="103">
        <v>286936</v>
      </c>
    </row>
    <row r="438" spans="1:2" x14ac:dyDescent="0.25">
      <c r="A438" s="91" t="s">
        <v>653</v>
      </c>
      <c r="B438" s="103">
        <v>30000</v>
      </c>
    </row>
    <row r="439" spans="1:2" x14ac:dyDescent="0.25">
      <c r="A439" s="100" t="s">
        <v>429</v>
      </c>
      <c r="B439" s="103">
        <v>30000</v>
      </c>
    </row>
    <row r="440" spans="1:2" x14ac:dyDescent="0.25">
      <c r="A440" s="91" t="s">
        <v>654</v>
      </c>
      <c r="B440" s="103">
        <v>120000</v>
      </c>
    </row>
    <row r="441" spans="1:2" x14ac:dyDescent="0.25">
      <c r="A441" s="100" t="s">
        <v>429</v>
      </c>
      <c r="B441" s="103">
        <v>120000</v>
      </c>
    </row>
    <row r="442" spans="1:2" x14ac:dyDescent="0.25">
      <c r="A442" s="91" t="s">
        <v>655</v>
      </c>
      <c r="B442" s="103">
        <v>211562</v>
      </c>
    </row>
    <row r="443" spans="1:2" x14ac:dyDescent="0.25">
      <c r="A443" s="100" t="s">
        <v>429</v>
      </c>
      <c r="B443" s="103">
        <v>211562</v>
      </c>
    </row>
    <row r="444" spans="1:2" x14ac:dyDescent="0.25">
      <c r="A444" s="91" t="s">
        <v>656</v>
      </c>
      <c r="B444" s="103">
        <v>280000</v>
      </c>
    </row>
    <row r="445" spans="1:2" x14ac:dyDescent="0.25">
      <c r="A445" s="100" t="s">
        <v>429</v>
      </c>
      <c r="B445" s="103">
        <v>280000</v>
      </c>
    </row>
    <row r="446" spans="1:2" x14ac:dyDescent="0.25">
      <c r="A446" s="91" t="s">
        <v>657</v>
      </c>
      <c r="B446" s="103">
        <v>3845918</v>
      </c>
    </row>
    <row r="447" spans="1:2" x14ac:dyDescent="0.25">
      <c r="A447" s="100" t="s">
        <v>429</v>
      </c>
      <c r="B447" s="103">
        <v>3845918</v>
      </c>
    </row>
    <row r="448" spans="1:2" x14ac:dyDescent="0.25">
      <c r="A448" s="91" t="s">
        <v>658</v>
      </c>
      <c r="B448" s="103">
        <v>386134</v>
      </c>
    </row>
    <row r="449" spans="1:2" x14ac:dyDescent="0.25">
      <c r="A449" s="100" t="s">
        <v>429</v>
      </c>
      <c r="B449" s="103">
        <v>386134</v>
      </c>
    </row>
    <row r="450" spans="1:2" x14ac:dyDescent="0.25">
      <c r="A450" s="91" t="s">
        <v>659</v>
      </c>
      <c r="B450" s="103">
        <v>100000</v>
      </c>
    </row>
    <row r="451" spans="1:2" x14ac:dyDescent="0.25">
      <c r="A451" s="100" t="s">
        <v>429</v>
      </c>
      <c r="B451" s="103">
        <v>100000</v>
      </c>
    </row>
    <row r="452" spans="1:2" x14ac:dyDescent="0.25">
      <c r="A452" s="91" t="s">
        <v>660</v>
      </c>
      <c r="B452" s="103">
        <v>186808</v>
      </c>
    </row>
    <row r="453" spans="1:2" x14ac:dyDescent="0.25">
      <c r="A453" s="100" t="s">
        <v>429</v>
      </c>
      <c r="B453" s="103">
        <v>186808</v>
      </c>
    </row>
    <row r="454" spans="1:2" x14ac:dyDescent="0.25">
      <c r="A454" s="91" t="s">
        <v>661</v>
      </c>
      <c r="B454" s="103">
        <v>1159051</v>
      </c>
    </row>
    <row r="455" spans="1:2" x14ac:dyDescent="0.25">
      <c r="A455" s="100" t="s">
        <v>429</v>
      </c>
      <c r="B455" s="103">
        <v>1159051</v>
      </c>
    </row>
    <row r="456" spans="1:2" x14ac:dyDescent="0.25">
      <c r="A456" s="91" t="s">
        <v>662</v>
      </c>
      <c r="B456" s="103">
        <v>250000</v>
      </c>
    </row>
    <row r="457" spans="1:2" x14ac:dyDescent="0.25">
      <c r="A457" s="100" t="s">
        <v>429</v>
      </c>
      <c r="B457" s="103">
        <v>250000</v>
      </c>
    </row>
    <row r="458" spans="1:2" x14ac:dyDescent="0.25">
      <c r="A458" s="91" t="s">
        <v>663</v>
      </c>
      <c r="B458" s="103">
        <v>120000</v>
      </c>
    </row>
    <row r="459" spans="1:2" x14ac:dyDescent="0.25">
      <c r="A459" s="100" t="s">
        <v>429</v>
      </c>
      <c r="B459" s="103">
        <v>120000</v>
      </c>
    </row>
    <row r="460" spans="1:2" x14ac:dyDescent="0.25">
      <c r="A460" s="91" t="s">
        <v>664</v>
      </c>
      <c r="B460" s="103">
        <v>151808</v>
      </c>
    </row>
    <row r="461" spans="1:2" x14ac:dyDescent="0.25">
      <c r="A461" s="100" t="s">
        <v>429</v>
      </c>
      <c r="B461" s="103">
        <v>151808</v>
      </c>
    </row>
    <row r="462" spans="1:2" x14ac:dyDescent="0.25">
      <c r="A462" s="91" t="s">
        <v>665</v>
      </c>
      <c r="B462" s="103">
        <v>50000</v>
      </c>
    </row>
    <row r="463" spans="1:2" x14ac:dyDescent="0.25">
      <c r="A463" s="100" t="s">
        <v>429</v>
      </c>
      <c r="B463" s="103">
        <v>50000</v>
      </c>
    </row>
    <row r="464" spans="1:2" x14ac:dyDescent="0.25">
      <c r="A464" s="91" t="s">
        <v>666</v>
      </c>
      <c r="B464" s="103">
        <v>3000000</v>
      </c>
    </row>
    <row r="465" spans="1:2" x14ac:dyDescent="0.25">
      <c r="A465" s="100" t="s">
        <v>429</v>
      </c>
      <c r="B465" s="103">
        <v>3000000</v>
      </c>
    </row>
    <row r="466" spans="1:2" x14ac:dyDescent="0.25">
      <c r="A466" s="91" t="s">
        <v>667</v>
      </c>
      <c r="B466" s="103">
        <v>120000</v>
      </c>
    </row>
    <row r="467" spans="1:2" x14ac:dyDescent="0.25">
      <c r="A467" s="100" t="s">
        <v>429</v>
      </c>
      <c r="B467" s="103">
        <v>120000</v>
      </c>
    </row>
    <row r="468" spans="1:2" x14ac:dyDescent="0.25">
      <c r="A468" s="90" t="s">
        <v>668</v>
      </c>
      <c r="B468" s="104">
        <v>2678725778.8600001</v>
      </c>
    </row>
    <row r="469" spans="1:2" x14ac:dyDescent="0.25">
      <c r="A469" s="91" t="s">
        <v>669</v>
      </c>
      <c r="B469" s="103">
        <v>2666087387.3699999</v>
      </c>
    </row>
    <row r="470" spans="1:2" x14ac:dyDescent="0.25">
      <c r="A470" s="91" t="s">
        <v>670</v>
      </c>
      <c r="B470" s="103">
        <v>12638391.49</v>
      </c>
    </row>
    <row r="471" spans="1:2" x14ac:dyDescent="0.25">
      <c r="A471" s="90" t="s">
        <v>671</v>
      </c>
      <c r="B471" s="104">
        <v>4174831316.6799998</v>
      </c>
    </row>
    <row r="472" spans="1:2" x14ac:dyDescent="0.25">
      <c r="A472" s="91" t="s">
        <v>672</v>
      </c>
      <c r="B472" s="103">
        <v>186432696.75999999</v>
      </c>
    </row>
    <row r="473" spans="1:2" x14ac:dyDescent="0.25">
      <c r="A473" s="100" t="s">
        <v>429</v>
      </c>
      <c r="B473" s="103">
        <v>186432696.75999999</v>
      </c>
    </row>
    <row r="474" spans="1:2" x14ac:dyDescent="0.25">
      <c r="A474" s="91" t="s">
        <v>673</v>
      </c>
      <c r="B474" s="103">
        <v>46445192.729999997</v>
      </c>
    </row>
    <row r="475" spans="1:2" x14ac:dyDescent="0.25">
      <c r="A475" s="100" t="s">
        <v>429</v>
      </c>
      <c r="B475" s="103">
        <v>46445192.729999997</v>
      </c>
    </row>
    <row r="476" spans="1:2" x14ac:dyDescent="0.25">
      <c r="A476" s="91" t="s">
        <v>674</v>
      </c>
      <c r="B476" s="103">
        <v>2303540329.3800001</v>
      </c>
    </row>
    <row r="477" spans="1:2" x14ac:dyDescent="0.25">
      <c r="A477" s="100" t="s">
        <v>429</v>
      </c>
      <c r="B477" s="103">
        <v>2303540329.3800001</v>
      </c>
    </row>
    <row r="478" spans="1:2" x14ac:dyDescent="0.25">
      <c r="A478" s="91" t="s">
        <v>675</v>
      </c>
      <c r="B478" s="103">
        <v>332035973.74000001</v>
      </c>
    </row>
    <row r="479" spans="1:2" x14ac:dyDescent="0.25">
      <c r="A479" s="100" t="s">
        <v>429</v>
      </c>
      <c r="B479" s="103">
        <v>332035973.74000001</v>
      </c>
    </row>
    <row r="480" spans="1:2" x14ac:dyDescent="0.25">
      <c r="A480" s="91" t="s">
        <v>676</v>
      </c>
      <c r="B480" s="103">
        <v>32281927</v>
      </c>
    </row>
    <row r="481" spans="1:2" x14ac:dyDescent="0.25">
      <c r="A481" s="100" t="s">
        <v>429</v>
      </c>
      <c r="B481" s="103">
        <v>32281927</v>
      </c>
    </row>
    <row r="482" spans="1:2" x14ac:dyDescent="0.25">
      <c r="A482" s="91" t="s">
        <v>677</v>
      </c>
      <c r="B482" s="103">
        <v>27722931.760000002</v>
      </c>
    </row>
    <row r="483" spans="1:2" x14ac:dyDescent="0.25">
      <c r="A483" s="100" t="s">
        <v>429</v>
      </c>
      <c r="B483" s="103">
        <v>27722931.760000002</v>
      </c>
    </row>
    <row r="484" spans="1:2" x14ac:dyDescent="0.25">
      <c r="A484" s="91" t="s">
        <v>678</v>
      </c>
      <c r="B484" s="103">
        <v>1186411873.3800001</v>
      </c>
    </row>
    <row r="485" spans="1:2" x14ac:dyDescent="0.25">
      <c r="A485" s="100" t="s">
        <v>429</v>
      </c>
      <c r="B485" s="103">
        <v>1186411873.3800001</v>
      </c>
    </row>
    <row r="486" spans="1:2" x14ac:dyDescent="0.25">
      <c r="A486" s="91" t="s">
        <v>679</v>
      </c>
      <c r="B486" s="103">
        <v>59960391.93</v>
      </c>
    </row>
    <row r="487" spans="1:2" x14ac:dyDescent="0.25">
      <c r="A487" s="100" t="s">
        <v>429</v>
      </c>
      <c r="B487" s="103">
        <v>59960391.93</v>
      </c>
    </row>
  </sheetData>
  <mergeCells count="1">
    <mergeCell ref="A9:B9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81"/>
  <sheetViews>
    <sheetView zoomScaleNormal="100" workbookViewId="0">
      <selection activeCell="B2" sqref="B2"/>
    </sheetView>
  </sheetViews>
  <sheetFormatPr baseColWidth="10" defaultRowHeight="15" x14ac:dyDescent="0.25"/>
  <cols>
    <col min="1" max="1" width="72.28515625" customWidth="1"/>
    <col min="2" max="2" width="20.140625" bestFit="1" customWidth="1"/>
  </cols>
  <sheetData>
    <row r="1" spans="1:2" x14ac:dyDescent="0.25">
      <c r="A1" s="7"/>
      <c r="B1" s="6" t="s">
        <v>72</v>
      </c>
    </row>
    <row r="2" spans="1:2" x14ac:dyDescent="0.25">
      <c r="A2" s="9" t="s">
        <v>74</v>
      </c>
      <c r="B2" s="6">
        <f>SUM(B5:B81)/3</f>
        <v>50153459152.080009</v>
      </c>
    </row>
    <row r="3" spans="1:2" ht="6" customHeight="1" x14ac:dyDescent="0.25">
      <c r="A3" s="7"/>
      <c r="B3" s="7"/>
    </row>
    <row r="4" spans="1:2" x14ac:dyDescent="0.25">
      <c r="A4" s="8" t="s">
        <v>73</v>
      </c>
      <c r="B4" s="5"/>
    </row>
    <row r="5" spans="1:2" x14ac:dyDescent="0.25">
      <c r="A5" s="1" t="s">
        <v>0</v>
      </c>
      <c r="B5" s="13">
        <v>11520879687.43</v>
      </c>
    </row>
    <row r="6" spans="1:2" x14ac:dyDescent="0.25">
      <c r="A6" s="3" t="s">
        <v>1</v>
      </c>
      <c r="B6" s="10">
        <v>323148355.47999996</v>
      </c>
    </row>
    <row r="7" spans="1:2" x14ac:dyDescent="0.25">
      <c r="A7" s="2" t="s">
        <v>2</v>
      </c>
      <c r="B7" s="11">
        <v>323148355.47999996</v>
      </c>
    </row>
    <row r="8" spans="1:2" x14ac:dyDescent="0.25">
      <c r="A8" s="3" t="s">
        <v>3</v>
      </c>
      <c r="B8" s="10">
        <v>3473049976.1100001</v>
      </c>
    </row>
    <row r="9" spans="1:2" x14ac:dyDescent="0.25">
      <c r="A9" s="2" t="s">
        <v>4</v>
      </c>
      <c r="B9" s="11">
        <v>160348267</v>
      </c>
    </row>
    <row r="10" spans="1:2" x14ac:dyDescent="0.25">
      <c r="A10" s="2" t="s">
        <v>5</v>
      </c>
      <c r="B10" s="11">
        <v>2517775192.4200001</v>
      </c>
    </row>
    <row r="11" spans="1:2" x14ac:dyDescent="0.25">
      <c r="A11" s="2" t="s">
        <v>6</v>
      </c>
      <c r="B11" s="11">
        <v>727058419.96000004</v>
      </c>
    </row>
    <row r="12" spans="1:2" x14ac:dyDescent="0.25">
      <c r="A12" s="2" t="s">
        <v>7</v>
      </c>
      <c r="B12" s="11">
        <v>67868096.730000004</v>
      </c>
    </row>
    <row r="13" spans="1:2" x14ac:dyDescent="0.25">
      <c r="A13" s="3" t="s">
        <v>8</v>
      </c>
      <c r="B13" s="10">
        <v>4841711144.9899998</v>
      </c>
    </row>
    <row r="14" spans="1:2" x14ac:dyDescent="0.25">
      <c r="A14" s="2" t="s">
        <v>9</v>
      </c>
      <c r="B14" s="11">
        <v>699685040.23000002</v>
      </c>
    </row>
    <row r="15" spans="1:2" x14ac:dyDescent="0.25">
      <c r="A15" s="2" t="s">
        <v>10</v>
      </c>
      <c r="B15" s="11">
        <v>141620367</v>
      </c>
    </row>
    <row r="16" spans="1:2" x14ac:dyDescent="0.25">
      <c r="A16" s="2" t="s">
        <v>11</v>
      </c>
      <c r="B16" s="11">
        <v>7586337</v>
      </c>
    </row>
    <row r="17" spans="1:2" x14ac:dyDescent="0.25">
      <c r="A17" s="2" t="s">
        <v>12</v>
      </c>
      <c r="B17" s="11">
        <v>214155628.51999998</v>
      </c>
    </row>
    <row r="18" spans="1:2" x14ac:dyDescent="0.25">
      <c r="A18" s="2" t="s">
        <v>13</v>
      </c>
      <c r="B18" s="11">
        <v>3778663772.2400002</v>
      </c>
    </row>
    <row r="19" spans="1:2" x14ac:dyDescent="0.25">
      <c r="A19" s="3" t="s">
        <v>14</v>
      </c>
      <c r="B19" s="10">
        <v>598720320.19999993</v>
      </c>
    </row>
    <row r="20" spans="1:2" x14ac:dyDescent="0.25">
      <c r="A20" s="2" t="s">
        <v>15</v>
      </c>
      <c r="B20" s="11">
        <v>598720320.19999993</v>
      </c>
    </row>
    <row r="21" spans="1:2" x14ac:dyDescent="0.25">
      <c r="A21" s="3" t="s">
        <v>16</v>
      </c>
      <c r="B21" s="10">
        <v>2168995105.6500001</v>
      </c>
    </row>
    <row r="22" spans="1:2" x14ac:dyDescent="0.25">
      <c r="A22" s="2" t="s">
        <v>17</v>
      </c>
      <c r="B22" s="11">
        <v>2131265846.1500001</v>
      </c>
    </row>
    <row r="23" spans="1:2" x14ac:dyDescent="0.25">
      <c r="A23" s="2" t="s">
        <v>18</v>
      </c>
      <c r="B23" s="11">
        <v>37729259.5</v>
      </c>
    </row>
    <row r="24" spans="1:2" x14ac:dyDescent="0.25">
      <c r="A24" s="3" t="s">
        <v>19</v>
      </c>
      <c r="B24" s="10">
        <v>115254785</v>
      </c>
    </row>
    <row r="25" spans="1:2" x14ac:dyDescent="0.25">
      <c r="A25" s="2" t="s">
        <v>20</v>
      </c>
      <c r="B25" s="11">
        <v>82972858</v>
      </c>
    </row>
    <row r="26" spans="1:2" x14ac:dyDescent="0.25">
      <c r="A26" s="2" t="s">
        <v>21</v>
      </c>
      <c r="B26" s="11">
        <v>32281927</v>
      </c>
    </row>
    <row r="27" spans="1:2" x14ac:dyDescent="0.25">
      <c r="A27" s="1" t="s">
        <v>22</v>
      </c>
      <c r="B27" s="13">
        <v>28005943834.750004</v>
      </c>
    </row>
    <row r="28" spans="1:2" x14ac:dyDescent="0.25">
      <c r="A28" s="3" t="s">
        <v>23</v>
      </c>
      <c r="B28" s="10">
        <v>104117450.78</v>
      </c>
    </row>
    <row r="29" spans="1:2" x14ac:dyDescent="0.25">
      <c r="A29" s="2" t="s">
        <v>76</v>
      </c>
      <c r="B29" s="11">
        <v>47481984.780000001</v>
      </c>
    </row>
    <row r="30" spans="1:2" x14ac:dyDescent="0.25">
      <c r="A30" s="2" t="s">
        <v>24</v>
      </c>
      <c r="B30" s="11">
        <v>56635466</v>
      </c>
    </row>
    <row r="31" spans="1:2" x14ac:dyDescent="0.25">
      <c r="A31" s="3" t="s">
        <v>25</v>
      </c>
      <c r="B31" s="10">
        <v>1598229078.77</v>
      </c>
    </row>
    <row r="32" spans="1:2" x14ac:dyDescent="0.25">
      <c r="A32" s="2" t="s">
        <v>26</v>
      </c>
      <c r="B32" s="11">
        <v>367115921.42000002</v>
      </c>
    </row>
    <row r="33" spans="1:2" x14ac:dyDescent="0.25">
      <c r="A33" s="2" t="s">
        <v>27</v>
      </c>
      <c r="B33" s="11">
        <v>22427745.140000001</v>
      </c>
    </row>
    <row r="34" spans="1:2" x14ac:dyDescent="0.25">
      <c r="A34" s="2" t="s">
        <v>28</v>
      </c>
      <c r="B34" s="11">
        <v>1016259407.6700001</v>
      </c>
    </row>
    <row r="35" spans="1:2" x14ac:dyDescent="0.25">
      <c r="A35" s="2" t="s">
        <v>29</v>
      </c>
      <c r="B35" s="11">
        <v>192426004.53999999</v>
      </c>
    </row>
    <row r="36" spans="1:2" x14ac:dyDescent="0.25">
      <c r="A36" s="3" t="s">
        <v>30</v>
      </c>
      <c r="B36" s="10">
        <v>3203151825.3000002</v>
      </c>
    </row>
    <row r="37" spans="1:2" x14ac:dyDescent="0.25">
      <c r="A37" s="2" t="s">
        <v>31</v>
      </c>
      <c r="B37" s="11">
        <v>958420983.30000007</v>
      </c>
    </row>
    <row r="38" spans="1:2" x14ac:dyDescent="0.25">
      <c r="A38" s="2" t="s">
        <v>32</v>
      </c>
      <c r="B38" s="11">
        <v>2244730842</v>
      </c>
    </row>
    <row r="39" spans="1:2" x14ac:dyDescent="0.25">
      <c r="A39" s="3" t="s">
        <v>33</v>
      </c>
      <c r="B39" s="10">
        <v>1046854568.6500001</v>
      </c>
    </row>
    <row r="40" spans="1:2" x14ac:dyDescent="0.25">
      <c r="A40" s="2" t="s">
        <v>34</v>
      </c>
      <c r="B40" s="11">
        <v>411888435.52000004</v>
      </c>
    </row>
    <row r="41" spans="1:2" x14ac:dyDescent="0.25">
      <c r="A41" s="2" t="s">
        <v>35</v>
      </c>
      <c r="B41" s="11">
        <v>634966133.13</v>
      </c>
    </row>
    <row r="42" spans="1:2" x14ac:dyDescent="0.25">
      <c r="A42" s="3" t="s">
        <v>36</v>
      </c>
      <c r="B42" s="10">
        <v>19442921513.48</v>
      </c>
    </row>
    <row r="43" spans="1:2" x14ac:dyDescent="0.25">
      <c r="A43" s="2" t="s">
        <v>37</v>
      </c>
      <c r="B43" s="11">
        <v>14755959372.120001</v>
      </c>
    </row>
    <row r="44" spans="1:2" x14ac:dyDescent="0.25">
      <c r="A44" s="2" t="s">
        <v>38</v>
      </c>
      <c r="B44" s="11">
        <v>338321002.38999963</v>
      </c>
    </row>
    <row r="45" spans="1:2" x14ac:dyDescent="0.25">
      <c r="A45" s="2" t="s">
        <v>39</v>
      </c>
      <c r="B45" s="11">
        <v>4268665788.9699998</v>
      </c>
    </row>
    <row r="46" spans="1:2" x14ac:dyDescent="0.25">
      <c r="A46" s="2" t="s">
        <v>40</v>
      </c>
      <c r="B46" s="11">
        <v>79975350</v>
      </c>
    </row>
    <row r="47" spans="1:2" x14ac:dyDescent="0.25">
      <c r="A47" s="3" t="s">
        <v>41</v>
      </c>
      <c r="B47" s="10">
        <v>2502108126.7699995</v>
      </c>
    </row>
    <row r="48" spans="1:2" x14ac:dyDescent="0.25">
      <c r="A48" s="2" t="s">
        <v>42</v>
      </c>
      <c r="B48" s="11">
        <v>53992306.109999999</v>
      </c>
    </row>
    <row r="49" spans="1:2" x14ac:dyDescent="0.25">
      <c r="A49" s="2" t="s">
        <v>43</v>
      </c>
      <c r="B49" s="11">
        <v>18583345.899999999</v>
      </c>
    </row>
    <row r="50" spans="1:2" x14ac:dyDescent="0.25">
      <c r="A50" s="2" t="s">
        <v>44</v>
      </c>
      <c r="B50" s="11">
        <v>126307623.41</v>
      </c>
    </row>
    <row r="51" spans="1:2" x14ac:dyDescent="0.25">
      <c r="A51" s="2" t="s">
        <v>45</v>
      </c>
      <c r="B51" s="11">
        <v>2303224851.3499994</v>
      </c>
    </row>
    <row r="52" spans="1:2" x14ac:dyDescent="0.25">
      <c r="A52" s="3" t="s">
        <v>77</v>
      </c>
      <c r="B52" s="10">
        <v>108561271</v>
      </c>
    </row>
    <row r="53" spans="1:2" x14ac:dyDescent="0.25">
      <c r="A53" s="2" t="s">
        <v>46</v>
      </c>
      <c r="B53" s="11">
        <v>108561271</v>
      </c>
    </row>
    <row r="54" spans="1:2" x14ac:dyDescent="0.25">
      <c r="A54" s="1" t="s">
        <v>47</v>
      </c>
      <c r="B54" s="13">
        <v>1680832852.27</v>
      </c>
    </row>
    <row r="55" spans="1:2" x14ac:dyDescent="0.25">
      <c r="A55" s="3" t="s">
        <v>48</v>
      </c>
      <c r="B55" s="10">
        <v>641621200.50999999</v>
      </c>
    </row>
    <row r="56" spans="1:2" x14ac:dyDescent="0.25">
      <c r="A56" s="2" t="s">
        <v>49</v>
      </c>
      <c r="B56" s="11">
        <v>224820291</v>
      </c>
    </row>
    <row r="57" spans="1:2" x14ac:dyDescent="0.25">
      <c r="A57" s="2" t="s">
        <v>50</v>
      </c>
      <c r="B57" s="11">
        <v>416800909.50999999</v>
      </c>
    </row>
    <row r="58" spans="1:2" x14ac:dyDescent="0.25">
      <c r="A58" s="3" t="s">
        <v>51</v>
      </c>
      <c r="B58" s="10">
        <v>613874433.60000002</v>
      </c>
    </row>
    <row r="59" spans="1:2" x14ac:dyDescent="0.25">
      <c r="A59" s="2" t="s">
        <v>52</v>
      </c>
      <c r="B59" s="11">
        <v>613874433.60000002</v>
      </c>
    </row>
    <row r="60" spans="1:2" x14ac:dyDescent="0.25">
      <c r="A60" s="3" t="s">
        <v>78</v>
      </c>
      <c r="B60" s="10">
        <v>55621753.600000001</v>
      </c>
    </row>
    <row r="61" spans="1:2" x14ac:dyDescent="0.25">
      <c r="A61" s="2" t="s">
        <v>79</v>
      </c>
      <c r="B61" s="11">
        <v>55621753.600000001</v>
      </c>
    </row>
    <row r="62" spans="1:2" x14ac:dyDescent="0.25">
      <c r="A62" s="3" t="s">
        <v>53</v>
      </c>
      <c r="B62" s="10">
        <v>25169852.560000002</v>
      </c>
    </row>
    <row r="63" spans="1:2" x14ac:dyDescent="0.25">
      <c r="A63" s="2" t="s">
        <v>54</v>
      </c>
      <c r="B63" s="11">
        <v>9867025</v>
      </c>
    </row>
    <row r="64" spans="1:2" x14ac:dyDescent="0.25">
      <c r="A64" s="2" t="s">
        <v>55</v>
      </c>
      <c r="B64" s="11">
        <v>15302827.560000001</v>
      </c>
    </row>
    <row r="65" spans="1:2" x14ac:dyDescent="0.25">
      <c r="A65" s="3" t="s">
        <v>56</v>
      </c>
      <c r="B65" s="10">
        <v>154470273</v>
      </c>
    </row>
    <row r="66" spans="1:2" x14ac:dyDescent="0.25">
      <c r="A66" s="2" t="s">
        <v>57</v>
      </c>
      <c r="B66" s="11">
        <v>154470273</v>
      </c>
    </row>
    <row r="67" spans="1:2" x14ac:dyDescent="0.25">
      <c r="A67" s="3" t="s">
        <v>58</v>
      </c>
      <c r="B67" s="10">
        <v>3887990</v>
      </c>
    </row>
    <row r="68" spans="1:2" x14ac:dyDescent="0.25">
      <c r="A68" s="2" t="s">
        <v>59</v>
      </c>
      <c r="B68" s="11">
        <v>3887990</v>
      </c>
    </row>
    <row r="69" spans="1:2" x14ac:dyDescent="0.25">
      <c r="A69" s="3" t="s">
        <v>60</v>
      </c>
      <c r="B69" s="10">
        <v>159365468</v>
      </c>
    </row>
    <row r="70" spans="1:2" x14ac:dyDescent="0.25">
      <c r="A70" s="2" t="s">
        <v>61</v>
      </c>
      <c r="B70" s="11">
        <v>159365468</v>
      </c>
    </row>
    <row r="71" spans="1:2" x14ac:dyDescent="0.25">
      <c r="A71" s="3" t="s">
        <v>62</v>
      </c>
      <c r="B71" s="10">
        <v>16068086</v>
      </c>
    </row>
    <row r="72" spans="1:2" x14ac:dyDescent="0.25">
      <c r="A72" s="2" t="s">
        <v>63</v>
      </c>
      <c r="B72" s="11">
        <v>5645788</v>
      </c>
    </row>
    <row r="73" spans="1:2" x14ac:dyDescent="0.25">
      <c r="A73" s="2" t="s">
        <v>64</v>
      </c>
      <c r="B73" s="11">
        <v>10422298</v>
      </c>
    </row>
    <row r="74" spans="1:2" x14ac:dyDescent="0.25">
      <c r="A74" s="3" t="s">
        <v>65</v>
      </c>
      <c r="B74" s="10">
        <v>10753795</v>
      </c>
    </row>
    <row r="75" spans="1:2" x14ac:dyDescent="0.25">
      <c r="A75" s="2" t="s">
        <v>66</v>
      </c>
      <c r="B75" s="11">
        <v>10753795</v>
      </c>
    </row>
    <row r="76" spans="1:2" x14ac:dyDescent="0.25">
      <c r="A76" s="1" t="s">
        <v>67</v>
      </c>
      <c r="B76" s="13">
        <v>8945802777.6300011</v>
      </c>
    </row>
    <row r="77" spans="1:2" x14ac:dyDescent="0.25">
      <c r="A77" s="3" t="s">
        <v>68</v>
      </c>
      <c r="B77" s="10">
        <v>217865152.97</v>
      </c>
    </row>
    <row r="78" spans="1:2" x14ac:dyDescent="0.25">
      <c r="A78" s="2" t="s">
        <v>69</v>
      </c>
      <c r="B78" s="11">
        <v>217865152.97</v>
      </c>
    </row>
    <row r="79" spans="1:2" x14ac:dyDescent="0.25">
      <c r="A79" s="3" t="s">
        <v>70</v>
      </c>
      <c r="B79" s="10">
        <v>8727937624.6599998</v>
      </c>
    </row>
    <row r="80" spans="1:2" x14ac:dyDescent="0.25">
      <c r="A80" s="2" t="s">
        <v>75</v>
      </c>
      <c r="B80" s="11">
        <v>4610053193.6599998</v>
      </c>
    </row>
    <row r="81" spans="1:2" x14ac:dyDescent="0.25">
      <c r="A81" s="4" t="s">
        <v>71</v>
      </c>
      <c r="B81" s="12">
        <v>4117884431</v>
      </c>
    </row>
  </sheetData>
  <pageMargins left="0.70866141732283472" right="0.70866141732283472" top="0.74803149606299213" bottom="0.74803149606299213" header="0.31496062992125984" footer="0.31496062992125984"/>
  <pageSetup scale="58" orientation="portrait" r:id="rId1"/>
  <ignoredErrors>
    <ignoredError sqref="B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A28" sqref="A28"/>
    </sheetView>
  </sheetViews>
  <sheetFormatPr baseColWidth="10" defaultRowHeight="15" x14ac:dyDescent="0.25"/>
  <cols>
    <col min="1" max="1" width="80.140625" customWidth="1"/>
    <col min="2" max="2" width="18.42578125" style="29" customWidth="1"/>
    <col min="4" max="4" width="16.85546875" style="29" customWidth="1"/>
  </cols>
  <sheetData>
    <row r="1" spans="1:2" ht="15" customHeight="1" x14ac:dyDescent="0.25">
      <c r="A1" s="7"/>
      <c r="B1" s="6" t="s">
        <v>72</v>
      </c>
    </row>
    <row r="2" spans="1:2" x14ac:dyDescent="0.25">
      <c r="A2" s="9" t="s">
        <v>80</v>
      </c>
      <c r="B2" s="6">
        <f>(SUM(B5:B18)/2)+B19+B20+B21</f>
        <v>50153459152.079964</v>
      </c>
    </row>
    <row r="3" spans="1:2" ht="6" customHeight="1" x14ac:dyDescent="0.25">
      <c r="A3" s="7"/>
      <c r="B3" s="14"/>
    </row>
    <row r="4" spans="1:2" x14ac:dyDescent="0.25">
      <c r="A4" s="15" t="s">
        <v>81</v>
      </c>
      <c r="B4" s="16"/>
    </row>
    <row r="5" spans="1:2" ht="18.75" customHeight="1" x14ac:dyDescent="0.25">
      <c r="A5" s="17" t="s">
        <v>82</v>
      </c>
      <c r="B5" s="18">
        <f>SUM(B6:B18)</f>
        <v>44680564939.989967</v>
      </c>
    </row>
    <row r="6" spans="1:2" x14ac:dyDescent="0.25">
      <c r="A6" s="19" t="s">
        <v>83</v>
      </c>
      <c r="B6" s="20"/>
    </row>
    <row r="7" spans="1:2" x14ac:dyDescent="0.25">
      <c r="A7" s="21" t="s">
        <v>84</v>
      </c>
      <c r="B7" s="22">
        <v>60052210.5</v>
      </c>
    </row>
    <row r="8" spans="1:2" x14ac:dyDescent="0.25">
      <c r="A8" s="19" t="s">
        <v>85</v>
      </c>
      <c r="B8" s="23"/>
    </row>
    <row r="9" spans="1:2" x14ac:dyDescent="0.25">
      <c r="A9" s="21" t="s">
        <v>86</v>
      </c>
      <c r="B9" s="23">
        <v>16766471191.479961</v>
      </c>
    </row>
    <row r="10" spans="1:2" x14ac:dyDescent="0.25">
      <c r="A10" s="21" t="s">
        <v>87</v>
      </c>
      <c r="B10" s="23">
        <v>32653042.169999998</v>
      </c>
    </row>
    <row r="11" spans="1:2" x14ac:dyDescent="0.25">
      <c r="A11" s="21" t="s">
        <v>88</v>
      </c>
      <c r="B11" s="23">
        <v>2055742969.8899999</v>
      </c>
    </row>
    <row r="12" spans="1:2" x14ac:dyDescent="0.25">
      <c r="A12" s="19" t="s">
        <v>89</v>
      </c>
      <c r="B12" s="23"/>
    </row>
    <row r="13" spans="1:2" x14ac:dyDescent="0.25">
      <c r="A13" s="21" t="s">
        <v>90</v>
      </c>
      <c r="B13" s="23">
        <v>1561081139.0900002</v>
      </c>
    </row>
    <row r="14" spans="1:2" x14ac:dyDescent="0.25">
      <c r="A14" s="21" t="s">
        <v>91</v>
      </c>
      <c r="B14" s="23">
        <v>432057715.74000007</v>
      </c>
    </row>
    <row r="15" spans="1:2" x14ac:dyDescent="0.25">
      <c r="A15" s="19" t="s">
        <v>92</v>
      </c>
      <c r="B15" s="23"/>
    </row>
    <row r="16" spans="1:2" x14ac:dyDescent="0.25">
      <c r="A16" s="21" t="s">
        <v>93</v>
      </c>
      <c r="B16" s="23">
        <v>15000000</v>
      </c>
    </row>
    <row r="17" spans="1:2" x14ac:dyDescent="0.25">
      <c r="A17" s="19" t="s">
        <v>94</v>
      </c>
      <c r="B17" s="23"/>
    </row>
    <row r="18" spans="1:2" x14ac:dyDescent="0.25">
      <c r="A18" s="21" t="s">
        <v>95</v>
      </c>
      <c r="B18" s="24">
        <v>23757506671.120003</v>
      </c>
    </row>
    <row r="19" spans="1:2" x14ac:dyDescent="0.25">
      <c r="A19" s="25" t="s">
        <v>96</v>
      </c>
      <c r="B19" s="26">
        <v>4610053193.6599998</v>
      </c>
    </row>
    <row r="20" spans="1:2" x14ac:dyDescent="0.25">
      <c r="A20" s="25" t="s">
        <v>97</v>
      </c>
      <c r="B20" s="26">
        <v>701324391</v>
      </c>
    </row>
    <row r="21" spans="1:2" x14ac:dyDescent="0.25">
      <c r="A21" s="27" t="s">
        <v>98</v>
      </c>
      <c r="B21" s="28">
        <v>161516627.43000001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2"/>
  <sheetViews>
    <sheetView workbookViewId="0">
      <selection activeCell="D21" sqref="D21"/>
    </sheetView>
  </sheetViews>
  <sheetFormatPr baseColWidth="10" defaultColWidth="9.140625" defaultRowHeight="15.75" x14ac:dyDescent="0.25"/>
  <cols>
    <col min="1" max="1" width="68.5703125" style="86" customWidth="1"/>
    <col min="2" max="2" width="17.140625" style="87" customWidth="1"/>
    <col min="3" max="255" width="9.140625" style="86"/>
    <col min="256" max="256" width="11.42578125" style="86" customWidth="1"/>
    <col min="257" max="257" width="50.7109375" style="86" customWidth="1"/>
    <col min="258" max="258" width="17.140625" style="86" customWidth="1"/>
    <col min="259" max="511" width="9.140625" style="86"/>
    <col min="512" max="512" width="11.42578125" style="86" customWidth="1"/>
    <col min="513" max="513" width="50.7109375" style="86" customWidth="1"/>
    <col min="514" max="514" width="17.140625" style="86" customWidth="1"/>
    <col min="515" max="767" width="9.140625" style="86"/>
    <col min="768" max="768" width="11.42578125" style="86" customWidth="1"/>
    <col min="769" max="769" width="50.7109375" style="86" customWidth="1"/>
    <col min="770" max="770" width="17.140625" style="86" customWidth="1"/>
    <col min="771" max="1023" width="9.140625" style="86"/>
    <col min="1024" max="1024" width="11.42578125" style="86" customWidth="1"/>
    <col min="1025" max="1025" width="50.7109375" style="86" customWidth="1"/>
    <col min="1026" max="1026" width="17.140625" style="86" customWidth="1"/>
    <col min="1027" max="1279" width="9.140625" style="86"/>
    <col min="1280" max="1280" width="11.42578125" style="86" customWidth="1"/>
    <col min="1281" max="1281" width="50.7109375" style="86" customWidth="1"/>
    <col min="1282" max="1282" width="17.140625" style="86" customWidth="1"/>
    <col min="1283" max="1535" width="9.140625" style="86"/>
    <col min="1536" max="1536" width="11.42578125" style="86" customWidth="1"/>
    <col min="1537" max="1537" width="50.7109375" style="86" customWidth="1"/>
    <col min="1538" max="1538" width="17.140625" style="86" customWidth="1"/>
    <col min="1539" max="1791" width="9.140625" style="86"/>
    <col min="1792" max="1792" width="11.42578125" style="86" customWidth="1"/>
    <col min="1793" max="1793" width="50.7109375" style="86" customWidth="1"/>
    <col min="1794" max="1794" width="17.140625" style="86" customWidth="1"/>
    <col min="1795" max="2047" width="9.140625" style="86"/>
    <col min="2048" max="2048" width="11.42578125" style="86" customWidth="1"/>
    <col min="2049" max="2049" width="50.7109375" style="86" customWidth="1"/>
    <col min="2050" max="2050" width="17.140625" style="86" customWidth="1"/>
    <col min="2051" max="2303" width="9.140625" style="86"/>
    <col min="2304" max="2304" width="11.42578125" style="86" customWidth="1"/>
    <col min="2305" max="2305" width="50.7109375" style="86" customWidth="1"/>
    <col min="2306" max="2306" width="17.140625" style="86" customWidth="1"/>
    <col min="2307" max="2559" width="9.140625" style="86"/>
    <col min="2560" max="2560" width="11.42578125" style="86" customWidth="1"/>
    <col min="2561" max="2561" width="50.7109375" style="86" customWidth="1"/>
    <col min="2562" max="2562" width="17.140625" style="86" customWidth="1"/>
    <col min="2563" max="2815" width="9.140625" style="86"/>
    <col min="2816" max="2816" width="11.42578125" style="86" customWidth="1"/>
    <col min="2817" max="2817" width="50.7109375" style="86" customWidth="1"/>
    <col min="2818" max="2818" width="17.140625" style="86" customWidth="1"/>
    <col min="2819" max="3071" width="9.140625" style="86"/>
    <col min="3072" max="3072" width="11.42578125" style="86" customWidth="1"/>
    <col min="3073" max="3073" width="50.7109375" style="86" customWidth="1"/>
    <col min="3074" max="3074" width="17.140625" style="86" customWidth="1"/>
    <col min="3075" max="3327" width="9.140625" style="86"/>
    <col min="3328" max="3328" width="11.42578125" style="86" customWidth="1"/>
    <col min="3329" max="3329" width="50.7109375" style="86" customWidth="1"/>
    <col min="3330" max="3330" width="17.140625" style="86" customWidth="1"/>
    <col min="3331" max="3583" width="9.140625" style="86"/>
    <col min="3584" max="3584" width="11.42578125" style="86" customWidth="1"/>
    <col min="3585" max="3585" width="50.7109375" style="86" customWidth="1"/>
    <col min="3586" max="3586" width="17.140625" style="86" customWidth="1"/>
    <col min="3587" max="3839" width="9.140625" style="86"/>
    <col min="3840" max="3840" width="11.42578125" style="86" customWidth="1"/>
    <col min="3841" max="3841" width="50.7109375" style="86" customWidth="1"/>
    <col min="3842" max="3842" width="17.140625" style="86" customWidth="1"/>
    <col min="3843" max="4095" width="9.140625" style="86"/>
    <col min="4096" max="4096" width="11.42578125" style="86" customWidth="1"/>
    <col min="4097" max="4097" width="50.7109375" style="86" customWidth="1"/>
    <col min="4098" max="4098" width="17.140625" style="86" customWidth="1"/>
    <col min="4099" max="4351" width="9.140625" style="86"/>
    <col min="4352" max="4352" width="11.42578125" style="86" customWidth="1"/>
    <col min="4353" max="4353" width="50.7109375" style="86" customWidth="1"/>
    <col min="4354" max="4354" width="17.140625" style="86" customWidth="1"/>
    <col min="4355" max="4607" width="9.140625" style="86"/>
    <col min="4608" max="4608" width="11.42578125" style="86" customWidth="1"/>
    <col min="4609" max="4609" width="50.7109375" style="86" customWidth="1"/>
    <col min="4610" max="4610" width="17.140625" style="86" customWidth="1"/>
    <col min="4611" max="4863" width="9.140625" style="86"/>
    <col min="4864" max="4864" width="11.42578125" style="86" customWidth="1"/>
    <col min="4865" max="4865" width="50.7109375" style="86" customWidth="1"/>
    <col min="4866" max="4866" width="17.140625" style="86" customWidth="1"/>
    <col min="4867" max="5119" width="9.140625" style="86"/>
    <col min="5120" max="5120" width="11.42578125" style="86" customWidth="1"/>
    <col min="5121" max="5121" width="50.7109375" style="86" customWidth="1"/>
    <col min="5122" max="5122" width="17.140625" style="86" customWidth="1"/>
    <col min="5123" max="5375" width="9.140625" style="86"/>
    <col min="5376" max="5376" width="11.42578125" style="86" customWidth="1"/>
    <col min="5377" max="5377" width="50.7109375" style="86" customWidth="1"/>
    <col min="5378" max="5378" width="17.140625" style="86" customWidth="1"/>
    <col min="5379" max="5631" width="9.140625" style="86"/>
    <col min="5632" max="5632" width="11.42578125" style="86" customWidth="1"/>
    <col min="5633" max="5633" width="50.7109375" style="86" customWidth="1"/>
    <col min="5634" max="5634" width="17.140625" style="86" customWidth="1"/>
    <col min="5635" max="5887" width="9.140625" style="86"/>
    <col min="5888" max="5888" width="11.42578125" style="86" customWidth="1"/>
    <col min="5889" max="5889" width="50.7109375" style="86" customWidth="1"/>
    <col min="5890" max="5890" width="17.140625" style="86" customWidth="1"/>
    <col min="5891" max="6143" width="9.140625" style="86"/>
    <col min="6144" max="6144" width="11.42578125" style="86" customWidth="1"/>
    <col min="6145" max="6145" width="50.7109375" style="86" customWidth="1"/>
    <col min="6146" max="6146" width="17.140625" style="86" customWidth="1"/>
    <col min="6147" max="6399" width="9.140625" style="86"/>
    <col min="6400" max="6400" width="11.42578125" style="86" customWidth="1"/>
    <col min="6401" max="6401" width="50.7109375" style="86" customWidth="1"/>
    <col min="6402" max="6402" width="17.140625" style="86" customWidth="1"/>
    <col min="6403" max="6655" width="9.140625" style="86"/>
    <col min="6656" max="6656" width="11.42578125" style="86" customWidth="1"/>
    <col min="6657" max="6657" width="50.7109375" style="86" customWidth="1"/>
    <col min="6658" max="6658" width="17.140625" style="86" customWidth="1"/>
    <col min="6659" max="6911" width="9.140625" style="86"/>
    <col min="6912" max="6912" width="11.42578125" style="86" customWidth="1"/>
    <col min="6913" max="6913" width="50.7109375" style="86" customWidth="1"/>
    <col min="6914" max="6914" width="17.140625" style="86" customWidth="1"/>
    <col min="6915" max="7167" width="9.140625" style="86"/>
    <col min="7168" max="7168" width="11.42578125" style="86" customWidth="1"/>
    <col min="7169" max="7169" width="50.7109375" style="86" customWidth="1"/>
    <col min="7170" max="7170" width="17.140625" style="86" customWidth="1"/>
    <col min="7171" max="7423" width="9.140625" style="86"/>
    <col min="7424" max="7424" width="11.42578125" style="86" customWidth="1"/>
    <col min="7425" max="7425" width="50.7109375" style="86" customWidth="1"/>
    <col min="7426" max="7426" width="17.140625" style="86" customWidth="1"/>
    <col min="7427" max="7679" width="9.140625" style="86"/>
    <col min="7680" max="7680" width="11.42578125" style="86" customWidth="1"/>
    <col min="7681" max="7681" width="50.7109375" style="86" customWidth="1"/>
    <col min="7682" max="7682" width="17.140625" style="86" customWidth="1"/>
    <col min="7683" max="7935" width="9.140625" style="86"/>
    <col min="7936" max="7936" width="11.42578125" style="86" customWidth="1"/>
    <col min="7937" max="7937" width="50.7109375" style="86" customWidth="1"/>
    <col min="7938" max="7938" width="17.140625" style="86" customWidth="1"/>
    <col min="7939" max="8191" width="9.140625" style="86"/>
    <col min="8192" max="8192" width="11.42578125" style="86" customWidth="1"/>
    <col min="8193" max="8193" width="50.7109375" style="86" customWidth="1"/>
    <col min="8194" max="8194" width="17.140625" style="86" customWidth="1"/>
    <col min="8195" max="8447" width="9.140625" style="86"/>
    <col min="8448" max="8448" width="11.42578125" style="86" customWidth="1"/>
    <col min="8449" max="8449" width="50.7109375" style="86" customWidth="1"/>
    <col min="8450" max="8450" width="17.140625" style="86" customWidth="1"/>
    <col min="8451" max="8703" width="9.140625" style="86"/>
    <col min="8704" max="8704" width="11.42578125" style="86" customWidth="1"/>
    <col min="8705" max="8705" width="50.7109375" style="86" customWidth="1"/>
    <col min="8706" max="8706" width="17.140625" style="86" customWidth="1"/>
    <col min="8707" max="8959" width="9.140625" style="86"/>
    <col min="8960" max="8960" width="11.42578125" style="86" customWidth="1"/>
    <col min="8961" max="8961" width="50.7109375" style="86" customWidth="1"/>
    <col min="8962" max="8962" width="17.140625" style="86" customWidth="1"/>
    <col min="8963" max="9215" width="9.140625" style="86"/>
    <col min="9216" max="9216" width="11.42578125" style="86" customWidth="1"/>
    <col min="9217" max="9217" width="50.7109375" style="86" customWidth="1"/>
    <col min="9218" max="9218" width="17.140625" style="86" customWidth="1"/>
    <col min="9219" max="9471" width="9.140625" style="86"/>
    <col min="9472" max="9472" width="11.42578125" style="86" customWidth="1"/>
    <col min="9473" max="9473" width="50.7109375" style="86" customWidth="1"/>
    <col min="9474" max="9474" width="17.140625" style="86" customWidth="1"/>
    <col min="9475" max="9727" width="9.140625" style="86"/>
    <col min="9728" max="9728" width="11.42578125" style="86" customWidth="1"/>
    <col min="9729" max="9729" width="50.7109375" style="86" customWidth="1"/>
    <col min="9730" max="9730" width="17.140625" style="86" customWidth="1"/>
    <col min="9731" max="9983" width="9.140625" style="86"/>
    <col min="9984" max="9984" width="11.42578125" style="86" customWidth="1"/>
    <col min="9985" max="9985" width="50.7109375" style="86" customWidth="1"/>
    <col min="9986" max="9986" width="17.140625" style="86" customWidth="1"/>
    <col min="9987" max="10239" width="9.140625" style="86"/>
    <col min="10240" max="10240" width="11.42578125" style="86" customWidth="1"/>
    <col min="10241" max="10241" width="50.7109375" style="86" customWidth="1"/>
    <col min="10242" max="10242" width="17.140625" style="86" customWidth="1"/>
    <col min="10243" max="10495" width="9.140625" style="86"/>
    <col min="10496" max="10496" width="11.42578125" style="86" customWidth="1"/>
    <col min="10497" max="10497" width="50.7109375" style="86" customWidth="1"/>
    <col min="10498" max="10498" width="17.140625" style="86" customWidth="1"/>
    <col min="10499" max="10751" width="9.140625" style="86"/>
    <col min="10752" max="10752" width="11.42578125" style="86" customWidth="1"/>
    <col min="10753" max="10753" width="50.7109375" style="86" customWidth="1"/>
    <col min="10754" max="10754" width="17.140625" style="86" customWidth="1"/>
    <col min="10755" max="11007" width="9.140625" style="86"/>
    <col min="11008" max="11008" width="11.42578125" style="86" customWidth="1"/>
    <col min="11009" max="11009" width="50.7109375" style="86" customWidth="1"/>
    <col min="11010" max="11010" width="17.140625" style="86" customWidth="1"/>
    <col min="11011" max="11263" width="9.140625" style="86"/>
    <col min="11264" max="11264" width="11.42578125" style="86" customWidth="1"/>
    <col min="11265" max="11265" width="50.7109375" style="86" customWidth="1"/>
    <col min="11266" max="11266" width="17.140625" style="86" customWidth="1"/>
    <col min="11267" max="11519" width="9.140625" style="86"/>
    <col min="11520" max="11520" width="11.42578125" style="86" customWidth="1"/>
    <col min="11521" max="11521" width="50.7109375" style="86" customWidth="1"/>
    <col min="11522" max="11522" width="17.140625" style="86" customWidth="1"/>
    <col min="11523" max="11775" width="9.140625" style="86"/>
    <col min="11776" max="11776" width="11.42578125" style="86" customWidth="1"/>
    <col min="11777" max="11777" width="50.7109375" style="86" customWidth="1"/>
    <col min="11778" max="11778" width="17.140625" style="86" customWidth="1"/>
    <col min="11779" max="12031" width="9.140625" style="86"/>
    <col min="12032" max="12032" width="11.42578125" style="86" customWidth="1"/>
    <col min="12033" max="12033" width="50.7109375" style="86" customWidth="1"/>
    <col min="12034" max="12034" width="17.140625" style="86" customWidth="1"/>
    <col min="12035" max="12287" width="9.140625" style="86"/>
    <col min="12288" max="12288" width="11.42578125" style="86" customWidth="1"/>
    <col min="12289" max="12289" width="50.7109375" style="86" customWidth="1"/>
    <col min="12290" max="12290" width="17.140625" style="86" customWidth="1"/>
    <col min="12291" max="12543" width="9.140625" style="86"/>
    <col min="12544" max="12544" width="11.42578125" style="86" customWidth="1"/>
    <col min="12545" max="12545" width="50.7109375" style="86" customWidth="1"/>
    <col min="12546" max="12546" width="17.140625" style="86" customWidth="1"/>
    <col min="12547" max="12799" width="9.140625" style="86"/>
    <col min="12800" max="12800" width="11.42578125" style="86" customWidth="1"/>
    <col min="12801" max="12801" width="50.7109375" style="86" customWidth="1"/>
    <col min="12802" max="12802" width="17.140625" style="86" customWidth="1"/>
    <col min="12803" max="13055" width="9.140625" style="86"/>
    <col min="13056" max="13056" width="11.42578125" style="86" customWidth="1"/>
    <col min="13057" max="13057" width="50.7109375" style="86" customWidth="1"/>
    <col min="13058" max="13058" width="17.140625" style="86" customWidth="1"/>
    <col min="13059" max="13311" width="9.140625" style="86"/>
    <col min="13312" max="13312" width="11.42578125" style="86" customWidth="1"/>
    <col min="13313" max="13313" width="50.7109375" style="86" customWidth="1"/>
    <col min="13314" max="13314" width="17.140625" style="86" customWidth="1"/>
    <col min="13315" max="13567" width="9.140625" style="86"/>
    <col min="13568" max="13568" width="11.42578125" style="86" customWidth="1"/>
    <col min="13569" max="13569" width="50.7109375" style="86" customWidth="1"/>
    <col min="13570" max="13570" width="17.140625" style="86" customWidth="1"/>
    <col min="13571" max="13823" width="9.140625" style="86"/>
    <col min="13824" max="13824" width="11.42578125" style="86" customWidth="1"/>
    <col min="13825" max="13825" width="50.7109375" style="86" customWidth="1"/>
    <col min="13826" max="13826" width="17.140625" style="86" customWidth="1"/>
    <col min="13827" max="14079" width="9.140625" style="86"/>
    <col min="14080" max="14080" width="11.42578125" style="86" customWidth="1"/>
    <col min="14081" max="14081" width="50.7109375" style="86" customWidth="1"/>
    <col min="14082" max="14082" width="17.140625" style="86" customWidth="1"/>
    <col min="14083" max="14335" width="9.140625" style="86"/>
    <col min="14336" max="14336" width="11.42578125" style="86" customWidth="1"/>
    <col min="14337" max="14337" width="50.7109375" style="86" customWidth="1"/>
    <col min="14338" max="14338" width="17.140625" style="86" customWidth="1"/>
    <col min="14339" max="14591" width="9.140625" style="86"/>
    <col min="14592" max="14592" width="11.42578125" style="86" customWidth="1"/>
    <col min="14593" max="14593" width="50.7109375" style="86" customWidth="1"/>
    <col min="14594" max="14594" width="17.140625" style="86" customWidth="1"/>
    <col min="14595" max="14847" width="9.140625" style="86"/>
    <col min="14848" max="14848" width="11.42578125" style="86" customWidth="1"/>
    <col min="14849" max="14849" width="50.7109375" style="86" customWidth="1"/>
    <col min="14850" max="14850" width="17.140625" style="86" customWidth="1"/>
    <col min="14851" max="15103" width="9.140625" style="86"/>
    <col min="15104" max="15104" width="11.42578125" style="86" customWidth="1"/>
    <col min="15105" max="15105" width="50.7109375" style="86" customWidth="1"/>
    <col min="15106" max="15106" width="17.140625" style="86" customWidth="1"/>
    <col min="15107" max="15359" width="9.140625" style="86"/>
    <col min="15360" max="15360" width="11.42578125" style="86" customWidth="1"/>
    <col min="15361" max="15361" width="50.7109375" style="86" customWidth="1"/>
    <col min="15362" max="15362" width="17.140625" style="86" customWidth="1"/>
    <col min="15363" max="15615" width="9.140625" style="86"/>
    <col min="15616" max="15616" width="11.42578125" style="86" customWidth="1"/>
    <col min="15617" max="15617" width="50.7109375" style="86" customWidth="1"/>
    <col min="15618" max="15618" width="17.140625" style="86" customWidth="1"/>
    <col min="15619" max="15871" width="9.140625" style="86"/>
    <col min="15872" max="15872" width="11.42578125" style="86" customWidth="1"/>
    <col min="15873" max="15873" width="50.7109375" style="86" customWidth="1"/>
    <col min="15874" max="15874" width="17.140625" style="86" customWidth="1"/>
    <col min="15875" max="16127" width="9.140625" style="86"/>
    <col min="16128" max="16128" width="11.42578125" style="86" customWidth="1"/>
    <col min="16129" max="16129" width="50.7109375" style="86" customWidth="1"/>
    <col min="16130" max="16130" width="17.140625" style="86" customWidth="1"/>
    <col min="16131" max="16384" width="9.140625" style="86"/>
  </cols>
  <sheetData>
    <row r="1" spans="1:2" x14ac:dyDescent="0.25">
      <c r="A1" s="84" t="s">
        <v>200</v>
      </c>
      <c r="B1" s="85" t="s">
        <v>458</v>
      </c>
    </row>
    <row r="2" spans="1:2" x14ac:dyDescent="0.25">
      <c r="A2" s="84" t="s">
        <v>457</v>
      </c>
    </row>
    <row r="3" spans="1:2" x14ac:dyDescent="0.25">
      <c r="A3" s="84" t="s">
        <v>203</v>
      </c>
    </row>
    <row r="4" spans="1:2" ht="18" customHeight="1" x14ac:dyDescent="0.25">
      <c r="A4" s="94"/>
      <c r="B4" s="88" t="s">
        <v>72</v>
      </c>
    </row>
    <row r="5" spans="1:2" x14ac:dyDescent="0.25">
      <c r="A5" s="112" t="s">
        <v>80</v>
      </c>
      <c r="B5" s="104">
        <v>50153459152.080002</v>
      </c>
    </row>
    <row r="6" spans="1:2" x14ac:dyDescent="0.25">
      <c r="A6" s="113"/>
      <c r="B6" s="117"/>
    </row>
    <row r="7" spans="1:2" x14ac:dyDescent="0.25">
      <c r="A7" s="119" t="s">
        <v>456</v>
      </c>
      <c r="B7" s="120"/>
    </row>
    <row r="8" spans="1:2" x14ac:dyDescent="0.25">
      <c r="A8" s="114" t="s">
        <v>455</v>
      </c>
      <c r="B8" s="104">
        <v>8374522706.3699999</v>
      </c>
    </row>
    <row r="9" spans="1:2" x14ac:dyDescent="0.25">
      <c r="A9" s="115" t="s">
        <v>454</v>
      </c>
      <c r="B9" s="103">
        <v>3723197549.5500002</v>
      </c>
    </row>
    <row r="10" spans="1:2" x14ac:dyDescent="0.25">
      <c r="A10" s="115" t="s">
        <v>453</v>
      </c>
      <c r="B10" s="103">
        <v>107443412.25</v>
      </c>
    </row>
    <row r="11" spans="1:2" x14ac:dyDescent="0.25">
      <c r="A11" s="115" t="s">
        <v>452</v>
      </c>
      <c r="B11" s="103">
        <v>929670009.25</v>
      </c>
    </row>
    <row r="12" spans="1:2" x14ac:dyDescent="0.25">
      <c r="A12" s="115" t="s">
        <v>451</v>
      </c>
      <c r="B12" s="103">
        <v>414232927.69999999</v>
      </c>
    </row>
    <row r="13" spans="1:2" x14ac:dyDescent="0.25">
      <c r="A13" s="115" t="s">
        <v>450</v>
      </c>
      <c r="B13" s="103">
        <v>3012292874.4099998</v>
      </c>
    </row>
    <row r="14" spans="1:2" x14ac:dyDescent="0.25">
      <c r="A14" s="115" t="s">
        <v>449</v>
      </c>
      <c r="B14" s="103">
        <v>70347295.819999993</v>
      </c>
    </row>
    <row r="15" spans="1:2" x14ac:dyDescent="0.25">
      <c r="A15" s="115" t="s">
        <v>448</v>
      </c>
      <c r="B15" s="103">
        <v>117338637.39</v>
      </c>
    </row>
    <row r="16" spans="1:2" x14ac:dyDescent="0.25">
      <c r="A16" s="114" t="s">
        <v>447</v>
      </c>
      <c r="B16" s="104">
        <v>226758769.53</v>
      </c>
    </row>
    <row r="17" spans="1:2" x14ac:dyDescent="0.25">
      <c r="A17" s="115" t="s">
        <v>446</v>
      </c>
      <c r="B17" s="103">
        <v>46032762.560000002</v>
      </c>
    </row>
    <row r="18" spans="1:2" x14ac:dyDescent="0.25">
      <c r="A18" s="115" t="s">
        <v>445</v>
      </c>
      <c r="B18" s="103">
        <v>82670414.370000005</v>
      </c>
    </row>
    <row r="19" spans="1:2" x14ac:dyDescent="0.25">
      <c r="A19" s="115" t="s">
        <v>444</v>
      </c>
      <c r="B19" s="103">
        <v>7480060</v>
      </c>
    </row>
    <row r="20" spans="1:2" x14ac:dyDescent="0.25">
      <c r="A20" s="115" t="s">
        <v>443</v>
      </c>
      <c r="B20" s="103">
        <v>7692884</v>
      </c>
    </row>
    <row r="21" spans="1:2" x14ac:dyDescent="0.25">
      <c r="A21" s="115" t="s">
        <v>442</v>
      </c>
      <c r="B21" s="103">
        <v>79806455</v>
      </c>
    </row>
    <row r="22" spans="1:2" x14ac:dyDescent="0.25">
      <c r="A22" s="115" t="s">
        <v>441</v>
      </c>
      <c r="B22" s="103">
        <v>535030</v>
      </c>
    </row>
    <row r="23" spans="1:2" x14ac:dyDescent="0.25">
      <c r="A23" s="115" t="s">
        <v>440</v>
      </c>
      <c r="B23" s="103">
        <v>2541163.6</v>
      </c>
    </row>
    <row r="24" spans="1:2" x14ac:dyDescent="0.25">
      <c r="A24" s="114" t="s">
        <v>439</v>
      </c>
      <c r="B24" s="104">
        <v>542143689.13999999</v>
      </c>
    </row>
    <row r="25" spans="1:2" x14ac:dyDescent="0.25">
      <c r="A25" s="115" t="s">
        <v>438</v>
      </c>
      <c r="B25" s="103">
        <v>96634621.310000002</v>
      </c>
    </row>
    <row r="26" spans="1:2" x14ac:dyDescent="0.25">
      <c r="A26" s="115" t="s">
        <v>437</v>
      </c>
      <c r="B26" s="103">
        <v>80127301.969999999</v>
      </c>
    </row>
    <row r="27" spans="1:2" x14ac:dyDescent="0.25">
      <c r="A27" s="115" t="s">
        <v>436</v>
      </c>
      <c r="B27" s="103">
        <v>22806580.899999999</v>
      </c>
    </row>
    <row r="28" spans="1:2" x14ac:dyDescent="0.25">
      <c r="A28" s="115" t="s">
        <v>435</v>
      </c>
      <c r="B28" s="103">
        <v>46573374</v>
      </c>
    </row>
    <row r="29" spans="1:2" x14ac:dyDescent="0.25">
      <c r="A29" s="115" t="s">
        <v>434</v>
      </c>
      <c r="B29" s="103">
        <v>55522308.5</v>
      </c>
    </row>
    <row r="30" spans="1:2" x14ac:dyDescent="0.25">
      <c r="A30" s="115" t="s">
        <v>433</v>
      </c>
      <c r="B30" s="103">
        <v>51193814</v>
      </c>
    </row>
    <row r="31" spans="1:2" x14ac:dyDescent="0.25">
      <c r="A31" s="115" t="s">
        <v>432</v>
      </c>
      <c r="B31" s="103">
        <v>23141079.5</v>
      </c>
    </row>
    <row r="32" spans="1:2" x14ac:dyDescent="0.25">
      <c r="A32" s="115" t="s">
        <v>431</v>
      </c>
      <c r="B32" s="103">
        <v>14703601</v>
      </c>
    </row>
    <row r="33" spans="1:2" x14ac:dyDescent="0.25">
      <c r="A33" s="115" t="s">
        <v>430</v>
      </c>
      <c r="B33" s="103">
        <v>151441007.96000001</v>
      </c>
    </row>
    <row r="34" spans="1:2" x14ac:dyDescent="0.25">
      <c r="A34" s="114" t="s">
        <v>429</v>
      </c>
      <c r="B34" s="104">
        <v>29362512374.060001</v>
      </c>
    </row>
    <row r="35" spans="1:2" x14ac:dyDescent="0.25">
      <c r="A35" s="115" t="s">
        <v>428</v>
      </c>
      <c r="B35" s="103">
        <v>28991078311.470001</v>
      </c>
    </row>
    <row r="36" spans="1:2" x14ac:dyDescent="0.25">
      <c r="A36" s="115" t="s">
        <v>427</v>
      </c>
      <c r="B36" s="103">
        <v>25805337.870000001</v>
      </c>
    </row>
    <row r="37" spans="1:2" x14ac:dyDescent="0.25">
      <c r="A37" s="115" t="s">
        <v>426</v>
      </c>
      <c r="B37" s="103">
        <v>345628724.72000003</v>
      </c>
    </row>
    <row r="38" spans="1:2" x14ac:dyDescent="0.25">
      <c r="A38" s="114" t="s">
        <v>425</v>
      </c>
      <c r="B38" s="104">
        <v>2055742969.8900001</v>
      </c>
    </row>
    <row r="39" spans="1:2" x14ac:dyDescent="0.25">
      <c r="A39" s="115" t="s">
        <v>424</v>
      </c>
      <c r="B39" s="103">
        <v>11637990</v>
      </c>
    </row>
    <row r="40" spans="1:2" x14ac:dyDescent="0.25">
      <c r="A40" s="115" t="s">
        <v>423</v>
      </c>
      <c r="B40" s="103">
        <v>137357514</v>
      </c>
    </row>
    <row r="41" spans="1:2" x14ac:dyDescent="0.25">
      <c r="A41" s="115" t="s">
        <v>422</v>
      </c>
      <c r="B41" s="103">
        <v>1906747465.8900001</v>
      </c>
    </row>
    <row r="42" spans="1:2" x14ac:dyDescent="0.25">
      <c r="A42" s="114" t="s">
        <v>421</v>
      </c>
      <c r="B42" s="104">
        <v>1000000</v>
      </c>
    </row>
    <row r="43" spans="1:2" x14ac:dyDescent="0.25">
      <c r="A43" s="115" t="s">
        <v>420</v>
      </c>
      <c r="B43" s="103">
        <v>1000000</v>
      </c>
    </row>
    <row r="44" spans="1:2" x14ac:dyDescent="0.25">
      <c r="A44" s="114" t="s">
        <v>419</v>
      </c>
      <c r="B44" s="104">
        <v>8727937624.6599998</v>
      </c>
    </row>
    <row r="45" spans="1:2" x14ac:dyDescent="0.25">
      <c r="A45" s="115" t="s">
        <v>418</v>
      </c>
      <c r="B45" s="103">
        <v>4610053193.6599998</v>
      </c>
    </row>
    <row r="46" spans="1:2" x14ac:dyDescent="0.25">
      <c r="A46" s="115" t="s">
        <v>417</v>
      </c>
      <c r="B46" s="103">
        <v>4117884431</v>
      </c>
    </row>
    <row r="47" spans="1:2" x14ac:dyDescent="0.25">
      <c r="A47" s="114" t="s">
        <v>416</v>
      </c>
      <c r="B47" s="104">
        <v>862841018.42999995</v>
      </c>
    </row>
    <row r="48" spans="1:2" x14ac:dyDescent="0.25">
      <c r="A48" s="115" t="s">
        <v>415</v>
      </c>
      <c r="B48" s="103">
        <v>169709532</v>
      </c>
    </row>
    <row r="49" spans="1:2" x14ac:dyDescent="0.25">
      <c r="A49" s="115" t="s">
        <v>414</v>
      </c>
      <c r="B49" s="103">
        <v>322534859</v>
      </c>
    </row>
    <row r="50" spans="1:2" x14ac:dyDescent="0.25">
      <c r="A50" s="115" t="s">
        <v>413</v>
      </c>
      <c r="B50" s="103">
        <v>165996627.43000001</v>
      </c>
    </row>
    <row r="51" spans="1:2" x14ac:dyDescent="0.25">
      <c r="A51" s="115" t="s">
        <v>412</v>
      </c>
      <c r="B51" s="103">
        <v>4600000</v>
      </c>
    </row>
    <row r="52" spans="1:2" x14ac:dyDescent="0.25">
      <c r="A52" s="115" t="s">
        <v>411</v>
      </c>
      <c r="B52" s="103">
        <v>200000000</v>
      </c>
    </row>
  </sheetData>
  <mergeCells count="1">
    <mergeCell ref="A7:B7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B8" sqref="B8:B11"/>
    </sheetView>
  </sheetViews>
  <sheetFormatPr baseColWidth="10" defaultColWidth="9.140625" defaultRowHeight="15.75" x14ac:dyDescent="0.25"/>
  <cols>
    <col min="1" max="1" width="50.7109375" style="86" customWidth="1"/>
    <col min="2" max="2" width="17.140625" style="86" customWidth="1"/>
    <col min="3" max="255" width="9.140625" style="86"/>
    <col min="256" max="256" width="11.42578125" style="86" customWidth="1"/>
    <col min="257" max="257" width="50.7109375" style="86" customWidth="1"/>
    <col min="258" max="258" width="17.140625" style="86" customWidth="1"/>
    <col min="259" max="511" width="9.140625" style="86"/>
    <col min="512" max="512" width="11.42578125" style="86" customWidth="1"/>
    <col min="513" max="513" width="50.7109375" style="86" customWidth="1"/>
    <col min="514" max="514" width="17.140625" style="86" customWidth="1"/>
    <col min="515" max="767" width="9.140625" style="86"/>
    <col min="768" max="768" width="11.42578125" style="86" customWidth="1"/>
    <col min="769" max="769" width="50.7109375" style="86" customWidth="1"/>
    <col min="770" max="770" width="17.140625" style="86" customWidth="1"/>
    <col min="771" max="1023" width="9.140625" style="86"/>
    <col min="1024" max="1024" width="11.42578125" style="86" customWidth="1"/>
    <col min="1025" max="1025" width="50.7109375" style="86" customWidth="1"/>
    <col min="1026" max="1026" width="17.140625" style="86" customWidth="1"/>
    <col min="1027" max="1279" width="9.140625" style="86"/>
    <col min="1280" max="1280" width="11.42578125" style="86" customWidth="1"/>
    <col min="1281" max="1281" width="50.7109375" style="86" customWidth="1"/>
    <col min="1282" max="1282" width="17.140625" style="86" customWidth="1"/>
    <col min="1283" max="1535" width="9.140625" style="86"/>
    <col min="1536" max="1536" width="11.42578125" style="86" customWidth="1"/>
    <col min="1537" max="1537" width="50.7109375" style="86" customWidth="1"/>
    <col min="1538" max="1538" width="17.140625" style="86" customWidth="1"/>
    <col min="1539" max="1791" width="9.140625" style="86"/>
    <col min="1792" max="1792" width="11.42578125" style="86" customWidth="1"/>
    <col min="1793" max="1793" width="50.7109375" style="86" customWidth="1"/>
    <col min="1794" max="1794" width="17.140625" style="86" customWidth="1"/>
    <col min="1795" max="2047" width="9.140625" style="86"/>
    <col min="2048" max="2048" width="11.42578125" style="86" customWidth="1"/>
    <col min="2049" max="2049" width="50.7109375" style="86" customWidth="1"/>
    <col min="2050" max="2050" width="17.140625" style="86" customWidth="1"/>
    <col min="2051" max="2303" width="9.140625" style="86"/>
    <col min="2304" max="2304" width="11.42578125" style="86" customWidth="1"/>
    <col min="2305" max="2305" width="50.7109375" style="86" customWidth="1"/>
    <col min="2306" max="2306" width="17.140625" style="86" customWidth="1"/>
    <col min="2307" max="2559" width="9.140625" style="86"/>
    <col min="2560" max="2560" width="11.42578125" style="86" customWidth="1"/>
    <col min="2561" max="2561" width="50.7109375" style="86" customWidth="1"/>
    <col min="2562" max="2562" width="17.140625" style="86" customWidth="1"/>
    <col min="2563" max="2815" width="9.140625" style="86"/>
    <col min="2816" max="2816" width="11.42578125" style="86" customWidth="1"/>
    <col min="2817" max="2817" width="50.7109375" style="86" customWidth="1"/>
    <col min="2818" max="2818" width="17.140625" style="86" customWidth="1"/>
    <col min="2819" max="3071" width="9.140625" style="86"/>
    <col min="3072" max="3072" width="11.42578125" style="86" customWidth="1"/>
    <col min="3073" max="3073" width="50.7109375" style="86" customWidth="1"/>
    <col min="3074" max="3074" width="17.140625" style="86" customWidth="1"/>
    <col min="3075" max="3327" width="9.140625" style="86"/>
    <col min="3328" max="3328" width="11.42578125" style="86" customWidth="1"/>
    <col min="3329" max="3329" width="50.7109375" style="86" customWidth="1"/>
    <col min="3330" max="3330" width="17.140625" style="86" customWidth="1"/>
    <col min="3331" max="3583" width="9.140625" style="86"/>
    <col min="3584" max="3584" width="11.42578125" style="86" customWidth="1"/>
    <col min="3585" max="3585" width="50.7109375" style="86" customWidth="1"/>
    <col min="3586" max="3586" width="17.140625" style="86" customWidth="1"/>
    <col min="3587" max="3839" width="9.140625" style="86"/>
    <col min="3840" max="3840" width="11.42578125" style="86" customWidth="1"/>
    <col min="3841" max="3841" width="50.7109375" style="86" customWidth="1"/>
    <col min="3842" max="3842" width="17.140625" style="86" customWidth="1"/>
    <col min="3843" max="4095" width="9.140625" style="86"/>
    <col min="4096" max="4096" width="11.42578125" style="86" customWidth="1"/>
    <col min="4097" max="4097" width="50.7109375" style="86" customWidth="1"/>
    <col min="4098" max="4098" width="17.140625" style="86" customWidth="1"/>
    <col min="4099" max="4351" width="9.140625" style="86"/>
    <col min="4352" max="4352" width="11.42578125" style="86" customWidth="1"/>
    <col min="4353" max="4353" width="50.7109375" style="86" customWidth="1"/>
    <col min="4354" max="4354" width="17.140625" style="86" customWidth="1"/>
    <col min="4355" max="4607" width="9.140625" style="86"/>
    <col min="4608" max="4608" width="11.42578125" style="86" customWidth="1"/>
    <col min="4609" max="4609" width="50.7109375" style="86" customWidth="1"/>
    <col min="4610" max="4610" width="17.140625" style="86" customWidth="1"/>
    <col min="4611" max="4863" width="9.140625" style="86"/>
    <col min="4864" max="4864" width="11.42578125" style="86" customWidth="1"/>
    <col min="4865" max="4865" width="50.7109375" style="86" customWidth="1"/>
    <col min="4866" max="4866" width="17.140625" style="86" customWidth="1"/>
    <col min="4867" max="5119" width="9.140625" style="86"/>
    <col min="5120" max="5120" width="11.42578125" style="86" customWidth="1"/>
    <col min="5121" max="5121" width="50.7109375" style="86" customWidth="1"/>
    <col min="5122" max="5122" width="17.140625" style="86" customWidth="1"/>
    <col min="5123" max="5375" width="9.140625" style="86"/>
    <col min="5376" max="5376" width="11.42578125" style="86" customWidth="1"/>
    <col min="5377" max="5377" width="50.7109375" style="86" customWidth="1"/>
    <col min="5378" max="5378" width="17.140625" style="86" customWidth="1"/>
    <col min="5379" max="5631" width="9.140625" style="86"/>
    <col min="5632" max="5632" width="11.42578125" style="86" customWidth="1"/>
    <col min="5633" max="5633" width="50.7109375" style="86" customWidth="1"/>
    <col min="5634" max="5634" width="17.140625" style="86" customWidth="1"/>
    <col min="5635" max="5887" width="9.140625" style="86"/>
    <col min="5888" max="5888" width="11.42578125" style="86" customWidth="1"/>
    <col min="5889" max="5889" width="50.7109375" style="86" customWidth="1"/>
    <col min="5890" max="5890" width="17.140625" style="86" customWidth="1"/>
    <col min="5891" max="6143" width="9.140625" style="86"/>
    <col min="6144" max="6144" width="11.42578125" style="86" customWidth="1"/>
    <col min="6145" max="6145" width="50.7109375" style="86" customWidth="1"/>
    <col min="6146" max="6146" width="17.140625" style="86" customWidth="1"/>
    <col min="6147" max="6399" width="9.140625" style="86"/>
    <col min="6400" max="6400" width="11.42578125" style="86" customWidth="1"/>
    <col min="6401" max="6401" width="50.7109375" style="86" customWidth="1"/>
    <col min="6402" max="6402" width="17.140625" style="86" customWidth="1"/>
    <col min="6403" max="6655" width="9.140625" style="86"/>
    <col min="6656" max="6656" width="11.42578125" style="86" customWidth="1"/>
    <col min="6657" max="6657" width="50.7109375" style="86" customWidth="1"/>
    <col min="6658" max="6658" width="17.140625" style="86" customWidth="1"/>
    <col min="6659" max="6911" width="9.140625" style="86"/>
    <col min="6912" max="6912" width="11.42578125" style="86" customWidth="1"/>
    <col min="6913" max="6913" width="50.7109375" style="86" customWidth="1"/>
    <col min="6914" max="6914" width="17.140625" style="86" customWidth="1"/>
    <col min="6915" max="7167" width="9.140625" style="86"/>
    <col min="7168" max="7168" width="11.42578125" style="86" customWidth="1"/>
    <col min="7169" max="7169" width="50.7109375" style="86" customWidth="1"/>
    <col min="7170" max="7170" width="17.140625" style="86" customWidth="1"/>
    <col min="7171" max="7423" width="9.140625" style="86"/>
    <col min="7424" max="7424" width="11.42578125" style="86" customWidth="1"/>
    <col min="7425" max="7425" width="50.7109375" style="86" customWidth="1"/>
    <col min="7426" max="7426" width="17.140625" style="86" customWidth="1"/>
    <col min="7427" max="7679" width="9.140625" style="86"/>
    <col min="7680" max="7680" width="11.42578125" style="86" customWidth="1"/>
    <col min="7681" max="7681" width="50.7109375" style="86" customWidth="1"/>
    <col min="7682" max="7682" width="17.140625" style="86" customWidth="1"/>
    <col min="7683" max="7935" width="9.140625" style="86"/>
    <col min="7936" max="7936" width="11.42578125" style="86" customWidth="1"/>
    <col min="7937" max="7937" width="50.7109375" style="86" customWidth="1"/>
    <col min="7938" max="7938" width="17.140625" style="86" customWidth="1"/>
    <col min="7939" max="8191" width="9.140625" style="86"/>
    <col min="8192" max="8192" width="11.42578125" style="86" customWidth="1"/>
    <col min="8193" max="8193" width="50.7109375" style="86" customWidth="1"/>
    <col min="8194" max="8194" width="17.140625" style="86" customWidth="1"/>
    <col min="8195" max="8447" width="9.140625" style="86"/>
    <col min="8448" max="8448" width="11.42578125" style="86" customWidth="1"/>
    <col min="8449" max="8449" width="50.7109375" style="86" customWidth="1"/>
    <col min="8450" max="8450" width="17.140625" style="86" customWidth="1"/>
    <col min="8451" max="8703" width="9.140625" style="86"/>
    <col min="8704" max="8704" width="11.42578125" style="86" customWidth="1"/>
    <col min="8705" max="8705" width="50.7109375" style="86" customWidth="1"/>
    <col min="8706" max="8706" width="17.140625" style="86" customWidth="1"/>
    <col min="8707" max="8959" width="9.140625" style="86"/>
    <col min="8960" max="8960" width="11.42578125" style="86" customWidth="1"/>
    <col min="8961" max="8961" width="50.7109375" style="86" customWidth="1"/>
    <col min="8962" max="8962" width="17.140625" style="86" customWidth="1"/>
    <col min="8963" max="9215" width="9.140625" style="86"/>
    <col min="9216" max="9216" width="11.42578125" style="86" customWidth="1"/>
    <col min="9217" max="9217" width="50.7109375" style="86" customWidth="1"/>
    <col min="9218" max="9218" width="17.140625" style="86" customWidth="1"/>
    <col min="9219" max="9471" width="9.140625" style="86"/>
    <col min="9472" max="9472" width="11.42578125" style="86" customWidth="1"/>
    <col min="9473" max="9473" width="50.7109375" style="86" customWidth="1"/>
    <col min="9474" max="9474" width="17.140625" style="86" customWidth="1"/>
    <col min="9475" max="9727" width="9.140625" style="86"/>
    <col min="9728" max="9728" width="11.42578125" style="86" customWidth="1"/>
    <col min="9729" max="9729" width="50.7109375" style="86" customWidth="1"/>
    <col min="9730" max="9730" width="17.140625" style="86" customWidth="1"/>
    <col min="9731" max="9983" width="9.140625" style="86"/>
    <col min="9984" max="9984" width="11.42578125" style="86" customWidth="1"/>
    <col min="9985" max="9985" width="50.7109375" style="86" customWidth="1"/>
    <col min="9986" max="9986" width="17.140625" style="86" customWidth="1"/>
    <col min="9987" max="10239" width="9.140625" style="86"/>
    <col min="10240" max="10240" width="11.42578125" style="86" customWidth="1"/>
    <col min="10241" max="10241" width="50.7109375" style="86" customWidth="1"/>
    <col min="10242" max="10242" width="17.140625" style="86" customWidth="1"/>
    <col min="10243" max="10495" width="9.140625" style="86"/>
    <col min="10496" max="10496" width="11.42578125" style="86" customWidth="1"/>
    <col min="10497" max="10497" width="50.7109375" style="86" customWidth="1"/>
    <col min="10498" max="10498" width="17.140625" style="86" customWidth="1"/>
    <col min="10499" max="10751" width="9.140625" style="86"/>
    <col min="10752" max="10752" width="11.42578125" style="86" customWidth="1"/>
    <col min="10753" max="10753" width="50.7109375" style="86" customWidth="1"/>
    <col min="10754" max="10754" width="17.140625" style="86" customWidth="1"/>
    <col min="10755" max="11007" width="9.140625" style="86"/>
    <col min="11008" max="11008" width="11.42578125" style="86" customWidth="1"/>
    <col min="11009" max="11009" width="50.7109375" style="86" customWidth="1"/>
    <col min="11010" max="11010" width="17.140625" style="86" customWidth="1"/>
    <col min="11011" max="11263" width="9.140625" style="86"/>
    <col min="11264" max="11264" width="11.42578125" style="86" customWidth="1"/>
    <col min="11265" max="11265" width="50.7109375" style="86" customWidth="1"/>
    <col min="11266" max="11266" width="17.140625" style="86" customWidth="1"/>
    <col min="11267" max="11519" width="9.140625" style="86"/>
    <col min="11520" max="11520" width="11.42578125" style="86" customWidth="1"/>
    <col min="11521" max="11521" width="50.7109375" style="86" customWidth="1"/>
    <col min="11522" max="11522" width="17.140625" style="86" customWidth="1"/>
    <col min="11523" max="11775" width="9.140625" style="86"/>
    <col min="11776" max="11776" width="11.42578125" style="86" customWidth="1"/>
    <col min="11777" max="11777" width="50.7109375" style="86" customWidth="1"/>
    <col min="11778" max="11778" width="17.140625" style="86" customWidth="1"/>
    <col min="11779" max="12031" width="9.140625" style="86"/>
    <col min="12032" max="12032" width="11.42578125" style="86" customWidth="1"/>
    <col min="12033" max="12033" width="50.7109375" style="86" customWidth="1"/>
    <col min="12034" max="12034" width="17.140625" style="86" customWidth="1"/>
    <col min="12035" max="12287" width="9.140625" style="86"/>
    <col min="12288" max="12288" width="11.42578125" style="86" customWidth="1"/>
    <col min="12289" max="12289" width="50.7109375" style="86" customWidth="1"/>
    <col min="12290" max="12290" width="17.140625" style="86" customWidth="1"/>
    <col min="12291" max="12543" width="9.140625" style="86"/>
    <col min="12544" max="12544" width="11.42578125" style="86" customWidth="1"/>
    <col min="12545" max="12545" width="50.7109375" style="86" customWidth="1"/>
    <col min="12546" max="12546" width="17.140625" style="86" customWidth="1"/>
    <col min="12547" max="12799" width="9.140625" style="86"/>
    <col min="12800" max="12800" width="11.42578125" style="86" customWidth="1"/>
    <col min="12801" max="12801" width="50.7109375" style="86" customWidth="1"/>
    <col min="12802" max="12802" width="17.140625" style="86" customWidth="1"/>
    <col min="12803" max="13055" width="9.140625" style="86"/>
    <col min="13056" max="13056" width="11.42578125" style="86" customWidth="1"/>
    <col min="13057" max="13057" width="50.7109375" style="86" customWidth="1"/>
    <col min="13058" max="13058" width="17.140625" style="86" customWidth="1"/>
    <col min="13059" max="13311" width="9.140625" style="86"/>
    <col min="13312" max="13312" width="11.42578125" style="86" customWidth="1"/>
    <col min="13313" max="13313" width="50.7109375" style="86" customWidth="1"/>
    <col min="13314" max="13314" width="17.140625" style="86" customWidth="1"/>
    <col min="13315" max="13567" width="9.140625" style="86"/>
    <col min="13568" max="13568" width="11.42578125" style="86" customWidth="1"/>
    <col min="13569" max="13569" width="50.7109375" style="86" customWidth="1"/>
    <col min="13570" max="13570" width="17.140625" style="86" customWidth="1"/>
    <col min="13571" max="13823" width="9.140625" style="86"/>
    <col min="13824" max="13824" width="11.42578125" style="86" customWidth="1"/>
    <col min="13825" max="13825" width="50.7109375" style="86" customWidth="1"/>
    <col min="13826" max="13826" width="17.140625" style="86" customWidth="1"/>
    <col min="13827" max="14079" width="9.140625" style="86"/>
    <col min="14080" max="14080" width="11.42578125" style="86" customWidth="1"/>
    <col min="14081" max="14081" width="50.7109375" style="86" customWidth="1"/>
    <col min="14082" max="14082" width="17.140625" style="86" customWidth="1"/>
    <col min="14083" max="14335" width="9.140625" style="86"/>
    <col min="14336" max="14336" width="11.42578125" style="86" customWidth="1"/>
    <col min="14337" max="14337" width="50.7109375" style="86" customWidth="1"/>
    <col min="14338" max="14338" width="17.140625" style="86" customWidth="1"/>
    <col min="14339" max="14591" width="9.140625" style="86"/>
    <col min="14592" max="14592" width="11.42578125" style="86" customWidth="1"/>
    <col min="14593" max="14593" width="50.7109375" style="86" customWidth="1"/>
    <col min="14594" max="14594" width="17.140625" style="86" customWidth="1"/>
    <col min="14595" max="14847" width="9.140625" style="86"/>
    <col min="14848" max="14848" width="11.42578125" style="86" customWidth="1"/>
    <col min="14849" max="14849" width="50.7109375" style="86" customWidth="1"/>
    <col min="14850" max="14850" width="17.140625" style="86" customWidth="1"/>
    <col min="14851" max="15103" width="9.140625" style="86"/>
    <col min="15104" max="15104" width="11.42578125" style="86" customWidth="1"/>
    <col min="15105" max="15105" width="50.7109375" style="86" customWidth="1"/>
    <col min="15106" max="15106" width="17.140625" style="86" customWidth="1"/>
    <col min="15107" max="15359" width="9.140625" style="86"/>
    <col min="15360" max="15360" width="11.42578125" style="86" customWidth="1"/>
    <col min="15361" max="15361" width="50.7109375" style="86" customWidth="1"/>
    <col min="15362" max="15362" width="17.140625" style="86" customWidth="1"/>
    <col min="15363" max="15615" width="9.140625" style="86"/>
    <col min="15616" max="15616" width="11.42578125" style="86" customWidth="1"/>
    <col min="15617" max="15617" width="50.7109375" style="86" customWidth="1"/>
    <col min="15618" max="15618" width="17.140625" style="86" customWidth="1"/>
    <col min="15619" max="15871" width="9.140625" style="86"/>
    <col min="15872" max="15872" width="11.42578125" style="86" customWidth="1"/>
    <col min="15873" max="15873" width="50.7109375" style="86" customWidth="1"/>
    <col min="15874" max="15874" width="17.140625" style="86" customWidth="1"/>
    <col min="15875" max="16127" width="9.140625" style="86"/>
    <col min="16128" max="16128" width="11.42578125" style="86" customWidth="1"/>
    <col min="16129" max="16129" width="50.7109375" style="86" customWidth="1"/>
    <col min="16130" max="16130" width="17.140625" style="86" customWidth="1"/>
    <col min="16131" max="16384" width="9.140625" style="86"/>
  </cols>
  <sheetData>
    <row r="1" spans="1:2" x14ac:dyDescent="0.25">
      <c r="A1" s="84" t="s">
        <v>200</v>
      </c>
      <c r="B1" s="85" t="s">
        <v>459</v>
      </c>
    </row>
    <row r="2" spans="1:2" x14ac:dyDescent="0.25">
      <c r="A2" s="84" t="s">
        <v>460</v>
      </c>
      <c r="B2" s="87"/>
    </row>
    <row r="3" spans="1:2" x14ac:dyDescent="0.25">
      <c r="A3" s="84" t="s">
        <v>203</v>
      </c>
      <c r="B3" s="87"/>
    </row>
    <row r="4" spans="1:2" ht="18" customHeight="1" x14ac:dyDescent="0.25">
      <c r="A4" s="94"/>
      <c r="B4" s="88" t="s">
        <v>72</v>
      </c>
    </row>
    <row r="5" spans="1:2" x14ac:dyDescent="0.25">
      <c r="A5" s="106" t="s">
        <v>80</v>
      </c>
      <c r="B5" s="107">
        <v>50153459152.080002</v>
      </c>
    </row>
    <row r="6" spans="1:2" x14ac:dyDescent="0.25">
      <c r="A6" s="108"/>
      <c r="B6" s="109"/>
    </row>
    <row r="7" spans="1:2" x14ac:dyDescent="0.25">
      <c r="A7" s="121" t="s">
        <v>461</v>
      </c>
      <c r="B7" s="122"/>
    </row>
    <row r="8" spans="1:2" x14ac:dyDescent="0.25">
      <c r="A8" s="110" t="s">
        <v>462</v>
      </c>
      <c r="B8" s="111">
        <v>9143425165.0400009</v>
      </c>
    </row>
    <row r="9" spans="1:2" x14ac:dyDescent="0.25">
      <c r="A9" s="110" t="s">
        <v>463</v>
      </c>
      <c r="B9" s="111">
        <v>31419255343.950001</v>
      </c>
    </row>
    <row r="10" spans="1:2" x14ac:dyDescent="0.25">
      <c r="A10" s="110" t="s">
        <v>464</v>
      </c>
      <c r="B10" s="111">
        <v>862841018.42999995</v>
      </c>
    </row>
    <row r="11" spans="1:2" x14ac:dyDescent="0.25">
      <c r="A11" s="110" t="s">
        <v>465</v>
      </c>
      <c r="B11" s="111">
        <v>8727937624.6599998</v>
      </c>
    </row>
  </sheetData>
  <mergeCells count="1">
    <mergeCell ref="A7:B7"/>
  </mergeCells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B2" sqref="B2"/>
    </sheetView>
  </sheetViews>
  <sheetFormatPr baseColWidth="10" defaultRowHeight="15.75" x14ac:dyDescent="0.25"/>
  <cols>
    <col min="1" max="1" width="37" style="30" customWidth="1"/>
    <col min="2" max="2" width="26.7109375" style="30" customWidth="1"/>
    <col min="3" max="3" width="13.85546875" style="30" bestFit="1" customWidth="1"/>
    <col min="4" max="16384" width="11.42578125" style="30"/>
  </cols>
  <sheetData>
    <row r="1" spans="1:3" x14ac:dyDescent="0.25">
      <c r="B1" s="31" t="s">
        <v>72</v>
      </c>
    </row>
    <row r="2" spans="1:3" x14ac:dyDescent="0.25">
      <c r="A2" s="32" t="s">
        <v>80</v>
      </c>
      <c r="B2" s="33">
        <f>SUM(B4:B11)/2</f>
        <v>50153459151.815582</v>
      </c>
    </row>
    <row r="3" spans="1:3" x14ac:dyDescent="0.25">
      <c r="B3" s="34"/>
    </row>
    <row r="4" spans="1:3" x14ac:dyDescent="0.25">
      <c r="A4" s="35" t="s">
        <v>99</v>
      </c>
      <c r="B4" s="36">
        <f>SUM(B5:B8)</f>
        <v>24975101370</v>
      </c>
    </row>
    <row r="5" spans="1:3" x14ac:dyDescent="0.25">
      <c r="A5" s="37" t="s">
        <v>100</v>
      </c>
      <c r="B5" s="38">
        <v>3466517529.0999999</v>
      </c>
      <c r="C5" s="39"/>
    </row>
    <row r="6" spans="1:3" x14ac:dyDescent="0.25">
      <c r="A6" s="37" t="s">
        <v>101</v>
      </c>
      <c r="B6" s="38">
        <v>1420920317</v>
      </c>
      <c r="C6" s="39"/>
    </row>
    <row r="7" spans="1:3" x14ac:dyDescent="0.25">
      <c r="A7" s="37" t="s">
        <v>102</v>
      </c>
      <c r="B7" s="38">
        <v>15477610330.429422</v>
      </c>
      <c r="C7" s="39"/>
    </row>
    <row r="8" spans="1:3" x14ac:dyDescent="0.25">
      <c r="A8" s="37" t="s">
        <v>103</v>
      </c>
      <c r="B8" s="38">
        <v>4610053193.4705791</v>
      </c>
      <c r="C8" s="39"/>
    </row>
    <row r="9" spans="1:3" x14ac:dyDescent="0.25">
      <c r="A9" s="40" t="s">
        <v>104</v>
      </c>
      <c r="B9" s="41">
        <f>SUM(B10:B11)</f>
        <v>25178357781.815578</v>
      </c>
    </row>
    <row r="10" spans="1:3" x14ac:dyDescent="0.25">
      <c r="A10" s="37" t="s">
        <v>102</v>
      </c>
      <c r="B10" s="38">
        <v>21060473350.815578</v>
      </c>
      <c r="C10" s="39"/>
    </row>
    <row r="11" spans="1:3" x14ac:dyDescent="0.25">
      <c r="A11" s="37" t="s">
        <v>103</v>
      </c>
      <c r="B11" s="38">
        <v>4117884431</v>
      </c>
      <c r="C11" s="39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68"/>
  <sheetViews>
    <sheetView workbookViewId="0">
      <selection activeCell="E31" sqref="E31"/>
    </sheetView>
  </sheetViews>
  <sheetFormatPr baseColWidth="10" defaultRowHeight="15" x14ac:dyDescent="0.25"/>
  <cols>
    <col min="1" max="1" width="87" customWidth="1"/>
    <col min="2" max="2" width="20.140625" bestFit="1" customWidth="1"/>
  </cols>
  <sheetData>
    <row r="1" spans="1:2" x14ac:dyDescent="0.25">
      <c r="A1" s="42"/>
      <c r="B1" s="6" t="s">
        <v>72</v>
      </c>
    </row>
    <row r="2" spans="1:2" x14ac:dyDescent="0.25">
      <c r="A2" s="9" t="s">
        <v>80</v>
      </c>
      <c r="B2" s="6">
        <f>SUM(B5:B68)/3</f>
        <v>50153459152.080017</v>
      </c>
    </row>
    <row r="3" spans="1:2" ht="6" customHeight="1" x14ac:dyDescent="0.25">
      <c r="A3" s="7"/>
      <c r="B3" s="7"/>
    </row>
    <row r="4" spans="1:2" x14ac:dyDescent="0.25">
      <c r="A4" s="8" t="s">
        <v>105</v>
      </c>
      <c r="B4" s="5"/>
    </row>
    <row r="5" spans="1:2" x14ac:dyDescent="0.25">
      <c r="A5" s="1" t="s">
        <v>106</v>
      </c>
      <c r="B5" s="13">
        <v>2004332467.23</v>
      </c>
    </row>
    <row r="6" spans="1:2" x14ac:dyDescent="0.25">
      <c r="A6" s="3" t="s">
        <v>107</v>
      </c>
      <c r="B6" s="10">
        <v>416800909.50999999</v>
      </c>
    </row>
    <row r="7" spans="1:2" x14ac:dyDescent="0.25">
      <c r="A7" s="2" t="s">
        <v>108</v>
      </c>
      <c r="B7" s="11">
        <v>416800909.50999999</v>
      </c>
    </row>
    <row r="8" spans="1:2" x14ac:dyDescent="0.25">
      <c r="A8" s="3" t="s">
        <v>109</v>
      </c>
      <c r="B8" s="10">
        <v>266389726.56</v>
      </c>
    </row>
    <row r="9" spans="1:2" x14ac:dyDescent="0.25">
      <c r="A9" s="2" t="s">
        <v>110</v>
      </c>
      <c r="B9" s="11">
        <v>260743938.56</v>
      </c>
    </row>
    <row r="10" spans="1:2" x14ac:dyDescent="0.25">
      <c r="A10" s="2" t="s">
        <v>111</v>
      </c>
      <c r="B10" s="11">
        <v>5645788</v>
      </c>
    </row>
    <row r="11" spans="1:2" x14ac:dyDescent="0.25">
      <c r="A11" s="3" t="s">
        <v>112</v>
      </c>
      <c r="B11" s="10">
        <v>159365468</v>
      </c>
    </row>
    <row r="12" spans="1:2" x14ac:dyDescent="0.25">
      <c r="A12" s="2" t="s">
        <v>113</v>
      </c>
      <c r="B12" s="11">
        <v>159365468</v>
      </c>
    </row>
    <row r="13" spans="1:2" x14ac:dyDescent="0.25">
      <c r="A13" s="3" t="s">
        <v>114</v>
      </c>
      <c r="B13" s="10">
        <v>613874433.60000002</v>
      </c>
    </row>
    <row r="14" spans="1:2" x14ac:dyDescent="0.25">
      <c r="A14" s="2" t="s">
        <v>115</v>
      </c>
      <c r="B14" s="11">
        <v>613874433.60000002</v>
      </c>
    </row>
    <row r="15" spans="1:2" x14ac:dyDescent="0.25">
      <c r="A15" s="3" t="s">
        <v>116</v>
      </c>
      <c r="B15" s="10">
        <v>547901929.55999994</v>
      </c>
    </row>
    <row r="16" spans="1:2" x14ac:dyDescent="0.25">
      <c r="A16" s="2" t="s">
        <v>117</v>
      </c>
      <c r="B16" s="11">
        <v>178580438.13999999</v>
      </c>
    </row>
    <row r="17" spans="1:2" x14ac:dyDescent="0.25">
      <c r="A17" s="2" t="s">
        <v>118</v>
      </c>
      <c r="B17" s="11">
        <v>154470273</v>
      </c>
    </row>
    <row r="18" spans="1:2" x14ac:dyDescent="0.25">
      <c r="A18" s="2" t="s">
        <v>119</v>
      </c>
      <c r="B18" s="11">
        <v>214851218.42000002</v>
      </c>
    </row>
    <row r="19" spans="1:2" x14ac:dyDescent="0.25">
      <c r="A19" s="1" t="s">
        <v>120</v>
      </c>
      <c r="B19" s="13">
        <v>31743693184.79002</v>
      </c>
    </row>
    <row r="20" spans="1:2" x14ac:dyDescent="0.25">
      <c r="A20" s="3" t="s">
        <v>121</v>
      </c>
      <c r="B20" s="10">
        <v>5538234852.5900002</v>
      </c>
    </row>
    <row r="21" spans="1:2" x14ac:dyDescent="0.25">
      <c r="A21" s="2" t="s">
        <v>122</v>
      </c>
      <c r="B21" s="11">
        <v>1016259407.6700001</v>
      </c>
    </row>
    <row r="22" spans="1:2" x14ac:dyDescent="0.25">
      <c r="A22" s="2" t="s">
        <v>123</v>
      </c>
      <c r="B22" s="11">
        <v>47481984.780000001</v>
      </c>
    </row>
    <row r="23" spans="1:2" x14ac:dyDescent="0.25">
      <c r="A23" s="2" t="s">
        <v>124</v>
      </c>
      <c r="B23" s="11">
        <v>55621753.600000001</v>
      </c>
    </row>
    <row r="24" spans="1:2" x14ac:dyDescent="0.25">
      <c r="A24" s="2" t="s">
        <v>125</v>
      </c>
      <c r="B24" s="11">
        <v>192426004.53999999</v>
      </c>
    </row>
    <row r="25" spans="1:2" x14ac:dyDescent="0.25">
      <c r="A25" s="2" t="s">
        <v>126</v>
      </c>
      <c r="B25" s="11">
        <v>4117884431</v>
      </c>
    </row>
    <row r="26" spans="1:2" x14ac:dyDescent="0.25">
      <c r="A26" s="2" t="s">
        <v>127</v>
      </c>
      <c r="B26" s="11">
        <v>108561271</v>
      </c>
    </row>
    <row r="27" spans="1:2" x14ac:dyDescent="0.25">
      <c r="A27" s="3" t="s">
        <v>128</v>
      </c>
      <c r="B27" s="10">
        <v>4573246867.3000002</v>
      </c>
    </row>
    <row r="28" spans="1:2" x14ac:dyDescent="0.25">
      <c r="A28" s="2" t="s">
        <v>129</v>
      </c>
      <c r="B28" s="11">
        <v>4573246867.3000002</v>
      </c>
    </row>
    <row r="29" spans="1:2" x14ac:dyDescent="0.25">
      <c r="A29" s="3" t="s">
        <v>130</v>
      </c>
      <c r="B29" s="10">
        <v>20500198380.130016</v>
      </c>
    </row>
    <row r="30" spans="1:2" x14ac:dyDescent="0.25">
      <c r="A30" s="2" t="s">
        <v>131</v>
      </c>
      <c r="B30" s="11">
        <v>19453343811.480015</v>
      </c>
    </row>
    <row r="31" spans="1:2" x14ac:dyDescent="0.25">
      <c r="A31" s="2" t="s">
        <v>132</v>
      </c>
      <c r="B31" s="11">
        <v>634966133.13</v>
      </c>
    </row>
    <row r="32" spans="1:2" x14ac:dyDescent="0.25">
      <c r="A32" s="2" t="s">
        <v>133</v>
      </c>
      <c r="B32" s="11">
        <v>411888435.52000004</v>
      </c>
    </row>
    <row r="33" spans="1:2" x14ac:dyDescent="0.25">
      <c r="A33" s="3" t="s">
        <v>134</v>
      </c>
      <c r="B33" s="10">
        <v>1132013084.7700002</v>
      </c>
    </row>
    <row r="34" spans="1:2" x14ac:dyDescent="0.25">
      <c r="A34" s="2" t="s">
        <v>135</v>
      </c>
      <c r="B34" s="11">
        <v>1063740343.3800002</v>
      </c>
    </row>
    <row r="35" spans="1:2" x14ac:dyDescent="0.25">
      <c r="A35" s="2" t="s">
        <v>136</v>
      </c>
      <c r="B35" s="11">
        <v>18583345.899999999</v>
      </c>
    </row>
    <row r="36" spans="1:2" x14ac:dyDescent="0.25">
      <c r="A36" s="2" t="s">
        <v>137</v>
      </c>
      <c r="B36" s="11">
        <v>8977000</v>
      </c>
    </row>
    <row r="37" spans="1:2" x14ac:dyDescent="0.25">
      <c r="A37" s="2" t="s">
        <v>138</v>
      </c>
      <c r="B37" s="11">
        <v>31863599.489999998</v>
      </c>
    </row>
    <row r="38" spans="1:2" x14ac:dyDescent="0.25">
      <c r="A38" s="2" t="s">
        <v>139</v>
      </c>
      <c r="B38" s="11">
        <v>8848796</v>
      </c>
    </row>
    <row r="39" spans="1:2" x14ac:dyDescent="0.25">
      <c r="A39" s="1" t="s">
        <v>140</v>
      </c>
      <c r="B39" s="13">
        <v>56635466</v>
      </c>
    </row>
    <row r="40" spans="1:2" x14ac:dyDescent="0.25">
      <c r="A40" s="3" t="s">
        <v>141</v>
      </c>
      <c r="B40" s="10">
        <v>56635466</v>
      </c>
    </row>
    <row r="41" spans="1:2" x14ac:dyDescent="0.25">
      <c r="A41" s="2" t="s">
        <v>142</v>
      </c>
      <c r="B41" s="11">
        <v>56635466</v>
      </c>
    </row>
    <row r="42" spans="1:2" x14ac:dyDescent="0.25">
      <c r="A42" s="1" t="s">
        <v>143</v>
      </c>
      <c r="B42" s="13">
        <v>5574176985.0300007</v>
      </c>
    </row>
    <row r="43" spans="1:2" x14ac:dyDescent="0.25">
      <c r="A43" s="3" t="s">
        <v>144</v>
      </c>
      <c r="B43" s="10">
        <v>2088579041.26</v>
      </c>
    </row>
    <row r="44" spans="1:2" x14ac:dyDescent="0.25">
      <c r="A44" s="2" t="s">
        <v>145</v>
      </c>
      <c r="B44" s="11">
        <v>2088579041.26</v>
      </c>
    </row>
    <row r="45" spans="1:2" x14ac:dyDescent="0.25">
      <c r="A45" s="3" t="s">
        <v>146</v>
      </c>
      <c r="B45" s="10">
        <v>2678123459.4200001</v>
      </c>
    </row>
    <row r="46" spans="1:2" x14ac:dyDescent="0.25">
      <c r="A46" s="2" t="s">
        <v>147</v>
      </c>
      <c r="B46" s="11">
        <v>2517775192.4200001</v>
      </c>
    </row>
    <row r="47" spans="1:2" x14ac:dyDescent="0.25">
      <c r="A47" s="2" t="s">
        <v>148</v>
      </c>
      <c r="B47" s="11">
        <v>160348267</v>
      </c>
    </row>
    <row r="48" spans="1:2" x14ac:dyDescent="0.25">
      <c r="A48" s="3" t="s">
        <v>149</v>
      </c>
      <c r="B48" s="10">
        <v>727058419.96000004</v>
      </c>
    </row>
    <row r="49" spans="1:2" x14ac:dyDescent="0.25">
      <c r="A49" s="2" t="s">
        <v>150</v>
      </c>
      <c r="B49" s="11">
        <v>727058419.96000004</v>
      </c>
    </row>
    <row r="50" spans="1:2" x14ac:dyDescent="0.25">
      <c r="A50" s="3" t="s">
        <v>151</v>
      </c>
      <c r="B50" s="10">
        <v>42686804.890000001</v>
      </c>
    </row>
    <row r="51" spans="1:2" x14ac:dyDescent="0.25">
      <c r="A51" s="2" t="s">
        <v>152</v>
      </c>
      <c r="B51" s="11">
        <v>42686804.890000001</v>
      </c>
    </row>
    <row r="52" spans="1:2" x14ac:dyDescent="0.25">
      <c r="A52" s="3" t="s">
        <v>153</v>
      </c>
      <c r="B52" s="10">
        <v>37729259.5</v>
      </c>
    </row>
    <row r="53" spans="1:2" x14ac:dyDescent="0.25">
      <c r="A53" s="2" t="s">
        <v>154</v>
      </c>
      <c r="B53" s="11">
        <v>37729259.5</v>
      </c>
    </row>
    <row r="54" spans="1:2" x14ac:dyDescent="0.25">
      <c r="A54" s="1" t="s">
        <v>155</v>
      </c>
      <c r="B54" s="13">
        <v>6164567855.3699999</v>
      </c>
    </row>
    <row r="55" spans="1:2" x14ac:dyDescent="0.25">
      <c r="A55" s="3" t="s">
        <v>156</v>
      </c>
      <c r="B55" s="10">
        <v>1276857288.23</v>
      </c>
    </row>
    <row r="56" spans="1:2" x14ac:dyDescent="0.25">
      <c r="A56" s="2" t="s">
        <v>157</v>
      </c>
      <c r="B56" s="11">
        <v>698383758.97000003</v>
      </c>
    </row>
    <row r="57" spans="1:2" x14ac:dyDescent="0.25">
      <c r="A57" s="2" t="s">
        <v>158</v>
      </c>
      <c r="B57" s="11">
        <v>578473529.26000011</v>
      </c>
    </row>
    <row r="58" spans="1:2" x14ac:dyDescent="0.25">
      <c r="A58" s="3" t="s">
        <v>159</v>
      </c>
      <c r="B58" s="10">
        <v>141620367</v>
      </c>
    </row>
    <row r="59" spans="1:2" x14ac:dyDescent="0.25">
      <c r="A59" s="2" t="s">
        <v>160</v>
      </c>
      <c r="B59" s="11">
        <v>141620367</v>
      </c>
    </row>
    <row r="60" spans="1:2" x14ac:dyDescent="0.25">
      <c r="A60" s="3" t="s">
        <v>161</v>
      </c>
      <c r="B60" s="10">
        <v>816585473.16999996</v>
      </c>
    </row>
    <row r="61" spans="1:2" x14ac:dyDescent="0.25">
      <c r="A61" s="2" t="s">
        <v>162</v>
      </c>
      <c r="B61" s="11">
        <v>816585473.16999996</v>
      </c>
    </row>
    <row r="62" spans="1:2" x14ac:dyDescent="0.25">
      <c r="A62" s="3" t="s">
        <v>163</v>
      </c>
      <c r="B62" s="10">
        <v>3861636630.2400002</v>
      </c>
    </row>
    <row r="63" spans="1:2" x14ac:dyDescent="0.25">
      <c r="A63" s="2" t="s">
        <v>164</v>
      </c>
      <c r="B63" s="11">
        <v>3861636630.2400002</v>
      </c>
    </row>
    <row r="64" spans="1:2" x14ac:dyDescent="0.25">
      <c r="A64" s="3" t="s">
        <v>165</v>
      </c>
      <c r="B64" s="10">
        <v>67868096.730000004</v>
      </c>
    </row>
    <row r="65" spans="1:2" x14ac:dyDescent="0.25">
      <c r="A65" s="2" t="s">
        <v>166</v>
      </c>
      <c r="B65" s="11">
        <v>67868096.730000004</v>
      </c>
    </row>
    <row r="66" spans="1:2" x14ac:dyDescent="0.25">
      <c r="A66" s="1" t="s">
        <v>167</v>
      </c>
      <c r="B66" s="13">
        <v>4610053193.6599998</v>
      </c>
    </row>
    <row r="67" spans="1:2" x14ac:dyDescent="0.25">
      <c r="A67" s="3" t="s">
        <v>168</v>
      </c>
      <c r="B67" s="10">
        <v>4610053193.6599998</v>
      </c>
    </row>
    <row r="68" spans="1:2" x14ac:dyDescent="0.25">
      <c r="A68" s="4" t="s">
        <v>169</v>
      </c>
      <c r="B68" s="12">
        <v>4610053193.6599998</v>
      </c>
    </row>
  </sheetData>
  <pageMargins left="0.70866141732283472" right="0.70866141732283472" top="0.74803149606299213" bottom="0.74803149606299213" header="0.31496062992125984" footer="0.31496062992125984"/>
  <pageSetup scale="6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workbookViewId="0">
      <selection activeCell="E25" sqref="E25"/>
    </sheetView>
  </sheetViews>
  <sheetFormatPr baseColWidth="10" defaultColWidth="9.140625" defaultRowHeight="15.75" x14ac:dyDescent="0.25"/>
  <cols>
    <col min="1" max="1" width="69.5703125" style="86" bestFit="1" customWidth="1"/>
    <col min="2" max="2" width="17.140625" style="87" customWidth="1"/>
    <col min="3" max="255" width="9.140625" style="86"/>
    <col min="256" max="256" width="5.85546875" style="86" customWidth="1"/>
    <col min="257" max="257" width="69.5703125" style="86" bestFit="1" customWidth="1"/>
    <col min="258" max="258" width="17.140625" style="86" customWidth="1"/>
    <col min="259" max="511" width="9.140625" style="86"/>
    <col min="512" max="512" width="5.85546875" style="86" customWidth="1"/>
    <col min="513" max="513" width="69.5703125" style="86" bestFit="1" customWidth="1"/>
    <col min="514" max="514" width="17.140625" style="86" customWidth="1"/>
    <col min="515" max="767" width="9.140625" style="86"/>
    <col min="768" max="768" width="5.85546875" style="86" customWidth="1"/>
    <col min="769" max="769" width="69.5703125" style="86" bestFit="1" customWidth="1"/>
    <col min="770" max="770" width="17.140625" style="86" customWidth="1"/>
    <col min="771" max="1023" width="9.140625" style="86"/>
    <col min="1024" max="1024" width="5.85546875" style="86" customWidth="1"/>
    <col min="1025" max="1025" width="69.5703125" style="86" bestFit="1" customWidth="1"/>
    <col min="1026" max="1026" width="17.140625" style="86" customWidth="1"/>
    <col min="1027" max="1279" width="9.140625" style="86"/>
    <col min="1280" max="1280" width="5.85546875" style="86" customWidth="1"/>
    <col min="1281" max="1281" width="69.5703125" style="86" bestFit="1" customWidth="1"/>
    <col min="1282" max="1282" width="17.140625" style="86" customWidth="1"/>
    <col min="1283" max="1535" width="9.140625" style="86"/>
    <col min="1536" max="1536" width="5.85546875" style="86" customWidth="1"/>
    <col min="1537" max="1537" width="69.5703125" style="86" bestFit="1" customWidth="1"/>
    <col min="1538" max="1538" width="17.140625" style="86" customWidth="1"/>
    <col min="1539" max="1791" width="9.140625" style="86"/>
    <col min="1792" max="1792" width="5.85546875" style="86" customWidth="1"/>
    <col min="1793" max="1793" width="69.5703125" style="86" bestFit="1" customWidth="1"/>
    <col min="1794" max="1794" width="17.140625" style="86" customWidth="1"/>
    <col min="1795" max="2047" width="9.140625" style="86"/>
    <col min="2048" max="2048" width="5.85546875" style="86" customWidth="1"/>
    <col min="2049" max="2049" width="69.5703125" style="86" bestFit="1" customWidth="1"/>
    <col min="2050" max="2050" width="17.140625" style="86" customWidth="1"/>
    <col min="2051" max="2303" width="9.140625" style="86"/>
    <col min="2304" max="2304" width="5.85546875" style="86" customWidth="1"/>
    <col min="2305" max="2305" width="69.5703125" style="86" bestFit="1" customWidth="1"/>
    <col min="2306" max="2306" width="17.140625" style="86" customWidth="1"/>
    <col min="2307" max="2559" width="9.140625" style="86"/>
    <col min="2560" max="2560" width="5.85546875" style="86" customWidth="1"/>
    <col min="2561" max="2561" width="69.5703125" style="86" bestFit="1" customWidth="1"/>
    <col min="2562" max="2562" width="17.140625" style="86" customWidth="1"/>
    <col min="2563" max="2815" width="9.140625" style="86"/>
    <col min="2816" max="2816" width="5.85546875" style="86" customWidth="1"/>
    <col min="2817" max="2817" width="69.5703125" style="86" bestFit="1" customWidth="1"/>
    <col min="2818" max="2818" width="17.140625" style="86" customWidth="1"/>
    <col min="2819" max="3071" width="9.140625" style="86"/>
    <col min="3072" max="3072" width="5.85546875" style="86" customWidth="1"/>
    <col min="3073" max="3073" width="69.5703125" style="86" bestFit="1" customWidth="1"/>
    <col min="3074" max="3074" width="17.140625" style="86" customWidth="1"/>
    <col min="3075" max="3327" width="9.140625" style="86"/>
    <col min="3328" max="3328" width="5.85546875" style="86" customWidth="1"/>
    <col min="3329" max="3329" width="69.5703125" style="86" bestFit="1" customWidth="1"/>
    <col min="3330" max="3330" width="17.140625" style="86" customWidth="1"/>
    <col min="3331" max="3583" width="9.140625" style="86"/>
    <col min="3584" max="3584" width="5.85546875" style="86" customWidth="1"/>
    <col min="3585" max="3585" width="69.5703125" style="86" bestFit="1" customWidth="1"/>
    <col min="3586" max="3586" width="17.140625" style="86" customWidth="1"/>
    <col min="3587" max="3839" width="9.140625" style="86"/>
    <col min="3840" max="3840" width="5.85546875" style="86" customWidth="1"/>
    <col min="3841" max="3841" width="69.5703125" style="86" bestFit="1" customWidth="1"/>
    <col min="3842" max="3842" width="17.140625" style="86" customWidth="1"/>
    <col min="3843" max="4095" width="9.140625" style="86"/>
    <col min="4096" max="4096" width="5.85546875" style="86" customWidth="1"/>
    <col min="4097" max="4097" width="69.5703125" style="86" bestFit="1" customWidth="1"/>
    <col min="4098" max="4098" width="17.140625" style="86" customWidth="1"/>
    <col min="4099" max="4351" width="9.140625" style="86"/>
    <col min="4352" max="4352" width="5.85546875" style="86" customWidth="1"/>
    <col min="4353" max="4353" width="69.5703125" style="86" bestFit="1" customWidth="1"/>
    <col min="4354" max="4354" width="17.140625" style="86" customWidth="1"/>
    <col min="4355" max="4607" width="9.140625" style="86"/>
    <col min="4608" max="4608" width="5.85546875" style="86" customWidth="1"/>
    <col min="4609" max="4609" width="69.5703125" style="86" bestFit="1" customWidth="1"/>
    <col min="4610" max="4610" width="17.140625" style="86" customWidth="1"/>
    <col min="4611" max="4863" width="9.140625" style="86"/>
    <col min="4864" max="4864" width="5.85546875" style="86" customWidth="1"/>
    <col min="4865" max="4865" width="69.5703125" style="86" bestFit="1" customWidth="1"/>
    <col min="4866" max="4866" width="17.140625" style="86" customWidth="1"/>
    <col min="4867" max="5119" width="9.140625" style="86"/>
    <col min="5120" max="5120" width="5.85546875" style="86" customWidth="1"/>
    <col min="5121" max="5121" width="69.5703125" style="86" bestFit="1" customWidth="1"/>
    <col min="5122" max="5122" width="17.140625" style="86" customWidth="1"/>
    <col min="5123" max="5375" width="9.140625" style="86"/>
    <col min="5376" max="5376" width="5.85546875" style="86" customWidth="1"/>
    <col min="5377" max="5377" width="69.5703125" style="86" bestFit="1" customWidth="1"/>
    <col min="5378" max="5378" width="17.140625" style="86" customWidth="1"/>
    <col min="5379" max="5631" width="9.140625" style="86"/>
    <col min="5632" max="5632" width="5.85546875" style="86" customWidth="1"/>
    <col min="5633" max="5633" width="69.5703125" style="86" bestFit="1" customWidth="1"/>
    <col min="5634" max="5634" width="17.140625" style="86" customWidth="1"/>
    <col min="5635" max="5887" width="9.140625" style="86"/>
    <col min="5888" max="5888" width="5.85546875" style="86" customWidth="1"/>
    <col min="5889" max="5889" width="69.5703125" style="86" bestFit="1" customWidth="1"/>
    <col min="5890" max="5890" width="17.140625" style="86" customWidth="1"/>
    <col min="5891" max="6143" width="9.140625" style="86"/>
    <col min="6144" max="6144" width="5.85546875" style="86" customWidth="1"/>
    <col min="6145" max="6145" width="69.5703125" style="86" bestFit="1" customWidth="1"/>
    <col min="6146" max="6146" width="17.140625" style="86" customWidth="1"/>
    <col min="6147" max="6399" width="9.140625" style="86"/>
    <col min="6400" max="6400" width="5.85546875" style="86" customWidth="1"/>
    <col min="6401" max="6401" width="69.5703125" style="86" bestFit="1" customWidth="1"/>
    <col min="6402" max="6402" width="17.140625" style="86" customWidth="1"/>
    <col min="6403" max="6655" width="9.140625" style="86"/>
    <col min="6656" max="6656" width="5.85546875" style="86" customWidth="1"/>
    <col min="6657" max="6657" width="69.5703125" style="86" bestFit="1" customWidth="1"/>
    <col min="6658" max="6658" width="17.140625" style="86" customWidth="1"/>
    <col min="6659" max="6911" width="9.140625" style="86"/>
    <col min="6912" max="6912" width="5.85546875" style="86" customWidth="1"/>
    <col min="6913" max="6913" width="69.5703125" style="86" bestFit="1" customWidth="1"/>
    <col min="6914" max="6914" width="17.140625" style="86" customWidth="1"/>
    <col min="6915" max="7167" width="9.140625" style="86"/>
    <col min="7168" max="7168" width="5.85546875" style="86" customWidth="1"/>
    <col min="7169" max="7169" width="69.5703125" style="86" bestFit="1" customWidth="1"/>
    <col min="7170" max="7170" width="17.140625" style="86" customWidth="1"/>
    <col min="7171" max="7423" width="9.140625" style="86"/>
    <col min="7424" max="7424" width="5.85546875" style="86" customWidth="1"/>
    <col min="7425" max="7425" width="69.5703125" style="86" bestFit="1" customWidth="1"/>
    <col min="7426" max="7426" width="17.140625" style="86" customWidth="1"/>
    <col min="7427" max="7679" width="9.140625" style="86"/>
    <col min="7680" max="7680" width="5.85546875" style="86" customWidth="1"/>
    <col min="7681" max="7681" width="69.5703125" style="86" bestFit="1" customWidth="1"/>
    <col min="7682" max="7682" width="17.140625" style="86" customWidth="1"/>
    <col min="7683" max="7935" width="9.140625" style="86"/>
    <col min="7936" max="7936" width="5.85546875" style="86" customWidth="1"/>
    <col min="7937" max="7937" width="69.5703125" style="86" bestFit="1" customWidth="1"/>
    <col min="7938" max="7938" width="17.140625" style="86" customWidth="1"/>
    <col min="7939" max="8191" width="9.140625" style="86"/>
    <col min="8192" max="8192" width="5.85546875" style="86" customWidth="1"/>
    <col min="8193" max="8193" width="69.5703125" style="86" bestFit="1" customWidth="1"/>
    <col min="8194" max="8194" width="17.140625" style="86" customWidth="1"/>
    <col min="8195" max="8447" width="9.140625" style="86"/>
    <col min="8448" max="8448" width="5.85546875" style="86" customWidth="1"/>
    <col min="8449" max="8449" width="69.5703125" style="86" bestFit="1" customWidth="1"/>
    <col min="8450" max="8450" width="17.140625" style="86" customWidth="1"/>
    <col min="8451" max="8703" width="9.140625" style="86"/>
    <col min="8704" max="8704" width="5.85546875" style="86" customWidth="1"/>
    <col min="8705" max="8705" width="69.5703125" style="86" bestFit="1" customWidth="1"/>
    <col min="8706" max="8706" width="17.140625" style="86" customWidth="1"/>
    <col min="8707" max="8959" width="9.140625" style="86"/>
    <col min="8960" max="8960" width="5.85546875" style="86" customWidth="1"/>
    <col min="8961" max="8961" width="69.5703125" style="86" bestFit="1" customWidth="1"/>
    <col min="8962" max="8962" width="17.140625" style="86" customWidth="1"/>
    <col min="8963" max="9215" width="9.140625" style="86"/>
    <col min="9216" max="9216" width="5.85546875" style="86" customWidth="1"/>
    <col min="9217" max="9217" width="69.5703125" style="86" bestFit="1" customWidth="1"/>
    <col min="9218" max="9218" width="17.140625" style="86" customWidth="1"/>
    <col min="9219" max="9471" width="9.140625" style="86"/>
    <col min="9472" max="9472" width="5.85546875" style="86" customWidth="1"/>
    <col min="9473" max="9473" width="69.5703125" style="86" bestFit="1" customWidth="1"/>
    <col min="9474" max="9474" width="17.140625" style="86" customWidth="1"/>
    <col min="9475" max="9727" width="9.140625" style="86"/>
    <col min="9728" max="9728" width="5.85546875" style="86" customWidth="1"/>
    <col min="9729" max="9729" width="69.5703125" style="86" bestFit="1" customWidth="1"/>
    <col min="9730" max="9730" width="17.140625" style="86" customWidth="1"/>
    <col min="9731" max="9983" width="9.140625" style="86"/>
    <col min="9984" max="9984" width="5.85546875" style="86" customWidth="1"/>
    <col min="9985" max="9985" width="69.5703125" style="86" bestFit="1" customWidth="1"/>
    <col min="9986" max="9986" width="17.140625" style="86" customWidth="1"/>
    <col min="9987" max="10239" width="9.140625" style="86"/>
    <col min="10240" max="10240" width="5.85546875" style="86" customWidth="1"/>
    <col min="10241" max="10241" width="69.5703125" style="86" bestFit="1" customWidth="1"/>
    <col min="10242" max="10242" width="17.140625" style="86" customWidth="1"/>
    <col min="10243" max="10495" width="9.140625" style="86"/>
    <col min="10496" max="10496" width="5.85546875" style="86" customWidth="1"/>
    <col min="10497" max="10497" width="69.5703125" style="86" bestFit="1" customWidth="1"/>
    <col min="10498" max="10498" width="17.140625" style="86" customWidth="1"/>
    <col min="10499" max="10751" width="9.140625" style="86"/>
    <col min="10752" max="10752" width="5.85546875" style="86" customWidth="1"/>
    <col min="10753" max="10753" width="69.5703125" style="86" bestFit="1" customWidth="1"/>
    <col min="10754" max="10754" width="17.140625" style="86" customWidth="1"/>
    <col min="10755" max="11007" width="9.140625" style="86"/>
    <col min="11008" max="11008" width="5.85546875" style="86" customWidth="1"/>
    <col min="11009" max="11009" width="69.5703125" style="86" bestFit="1" customWidth="1"/>
    <col min="11010" max="11010" width="17.140625" style="86" customWidth="1"/>
    <col min="11011" max="11263" width="9.140625" style="86"/>
    <col min="11264" max="11264" width="5.85546875" style="86" customWidth="1"/>
    <col min="11265" max="11265" width="69.5703125" style="86" bestFit="1" customWidth="1"/>
    <col min="11266" max="11266" width="17.140625" style="86" customWidth="1"/>
    <col min="11267" max="11519" width="9.140625" style="86"/>
    <col min="11520" max="11520" width="5.85546875" style="86" customWidth="1"/>
    <col min="11521" max="11521" width="69.5703125" style="86" bestFit="1" customWidth="1"/>
    <col min="11522" max="11522" width="17.140625" style="86" customWidth="1"/>
    <col min="11523" max="11775" width="9.140625" style="86"/>
    <col min="11776" max="11776" width="5.85546875" style="86" customWidth="1"/>
    <col min="11777" max="11777" width="69.5703125" style="86" bestFit="1" customWidth="1"/>
    <col min="11778" max="11778" width="17.140625" style="86" customWidth="1"/>
    <col min="11779" max="12031" width="9.140625" style="86"/>
    <col min="12032" max="12032" width="5.85546875" style="86" customWidth="1"/>
    <col min="12033" max="12033" width="69.5703125" style="86" bestFit="1" customWidth="1"/>
    <col min="12034" max="12034" width="17.140625" style="86" customWidth="1"/>
    <col min="12035" max="12287" width="9.140625" style="86"/>
    <col min="12288" max="12288" width="5.85546875" style="86" customWidth="1"/>
    <col min="12289" max="12289" width="69.5703125" style="86" bestFit="1" customWidth="1"/>
    <col min="12290" max="12290" width="17.140625" style="86" customWidth="1"/>
    <col min="12291" max="12543" width="9.140625" style="86"/>
    <col min="12544" max="12544" width="5.85546875" style="86" customWidth="1"/>
    <col min="12545" max="12545" width="69.5703125" style="86" bestFit="1" customWidth="1"/>
    <col min="12546" max="12546" width="17.140625" style="86" customWidth="1"/>
    <col min="12547" max="12799" width="9.140625" style="86"/>
    <col min="12800" max="12800" width="5.85546875" style="86" customWidth="1"/>
    <col min="12801" max="12801" width="69.5703125" style="86" bestFit="1" customWidth="1"/>
    <col min="12802" max="12802" width="17.140625" style="86" customWidth="1"/>
    <col min="12803" max="13055" width="9.140625" style="86"/>
    <col min="13056" max="13056" width="5.85546875" style="86" customWidth="1"/>
    <col min="13057" max="13057" width="69.5703125" style="86" bestFit="1" customWidth="1"/>
    <col min="13058" max="13058" width="17.140625" style="86" customWidth="1"/>
    <col min="13059" max="13311" width="9.140625" style="86"/>
    <col min="13312" max="13312" width="5.85546875" style="86" customWidth="1"/>
    <col min="13313" max="13313" width="69.5703125" style="86" bestFit="1" customWidth="1"/>
    <col min="13314" max="13314" width="17.140625" style="86" customWidth="1"/>
    <col min="13315" max="13567" width="9.140625" style="86"/>
    <col min="13568" max="13568" width="5.85546875" style="86" customWidth="1"/>
    <col min="13569" max="13569" width="69.5703125" style="86" bestFit="1" customWidth="1"/>
    <col min="13570" max="13570" width="17.140625" style="86" customWidth="1"/>
    <col min="13571" max="13823" width="9.140625" style="86"/>
    <col min="13824" max="13824" width="5.85546875" style="86" customWidth="1"/>
    <col min="13825" max="13825" width="69.5703125" style="86" bestFit="1" customWidth="1"/>
    <col min="13826" max="13826" width="17.140625" style="86" customWidth="1"/>
    <col min="13827" max="14079" width="9.140625" style="86"/>
    <col min="14080" max="14080" width="5.85546875" style="86" customWidth="1"/>
    <col min="14081" max="14081" width="69.5703125" style="86" bestFit="1" customWidth="1"/>
    <col min="14082" max="14082" width="17.140625" style="86" customWidth="1"/>
    <col min="14083" max="14335" width="9.140625" style="86"/>
    <col min="14336" max="14336" width="5.85546875" style="86" customWidth="1"/>
    <col min="14337" max="14337" width="69.5703125" style="86" bestFit="1" customWidth="1"/>
    <col min="14338" max="14338" width="17.140625" style="86" customWidth="1"/>
    <col min="14339" max="14591" width="9.140625" style="86"/>
    <col min="14592" max="14592" width="5.85546875" style="86" customWidth="1"/>
    <col min="14593" max="14593" width="69.5703125" style="86" bestFit="1" customWidth="1"/>
    <col min="14594" max="14594" width="17.140625" style="86" customWidth="1"/>
    <col min="14595" max="14847" width="9.140625" style="86"/>
    <col min="14848" max="14848" width="5.85546875" style="86" customWidth="1"/>
    <col min="14849" max="14849" width="69.5703125" style="86" bestFit="1" customWidth="1"/>
    <col min="14850" max="14850" width="17.140625" style="86" customWidth="1"/>
    <col min="14851" max="15103" width="9.140625" style="86"/>
    <col min="15104" max="15104" width="5.85546875" style="86" customWidth="1"/>
    <col min="15105" max="15105" width="69.5703125" style="86" bestFit="1" customWidth="1"/>
    <col min="15106" max="15106" width="17.140625" style="86" customWidth="1"/>
    <col min="15107" max="15359" width="9.140625" style="86"/>
    <col min="15360" max="15360" width="5.85546875" style="86" customWidth="1"/>
    <col min="15361" max="15361" width="69.5703125" style="86" bestFit="1" customWidth="1"/>
    <col min="15362" max="15362" width="17.140625" style="86" customWidth="1"/>
    <col min="15363" max="15615" width="9.140625" style="86"/>
    <col min="15616" max="15616" width="5.85546875" style="86" customWidth="1"/>
    <col min="15617" max="15617" width="69.5703125" style="86" bestFit="1" customWidth="1"/>
    <col min="15618" max="15618" width="17.140625" style="86" customWidth="1"/>
    <col min="15619" max="15871" width="9.140625" style="86"/>
    <col min="15872" max="15872" width="5.85546875" style="86" customWidth="1"/>
    <col min="15873" max="15873" width="69.5703125" style="86" bestFit="1" customWidth="1"/>
    <col min="15874" max="15874" width="17.140625" style="86" customWidth="1"/>
    <col min="15875" max="16127" width="9.140625" style="86"/>
    <col min="16128" max="16128" width="5.85546875" style="86" customWidth="1"/>
    <col min="16129" max="16129" width="69.5703125" style="86" bestFit="1" customWidth="1"/>
    <col min="16130" max="16130" width="17.140625" style="86" customWidth="1"/>
    <col min="16131" max="16384" width="9.140625" style="86"/>
  </cols>
  <sheetData>
    <row r="1" spans="1:2" x14ac:dyDescent="0.25">
      <c r="A1" s="84" t="s">
        <v>200</v>
      </c>
      <c r="B1" s="85" t="s">
        <v>466</v>
      </c>
    </row>
    <row r="2" spans="1:2" x14ac:dyDescent="0.25">
      <c r="A2" s="84" t="s">
        <v>467</v>
      </c>
    </row>
    <row r="3" spans="1:2" x14ac:dyDescent="0.25">
      <c r="A3" s="84" t="s">
        <v>203</v>
      </c>
    </row>
    <row r="4" spans="1:2" ht="18" customHeight="1" x14ac:dyDescent="0.25">
      <c r="A4" s="94"/>
      <c r="B4" s="88" t="s">
        <v>72</v>
      </c>
    </row>
    <row r="5" spans="1:2" x14ac:dyDescent="0.25">
      <c r="A5" s="93" t="s">
        <v>80</v>
      </c>
      <c r="B5" s="104">
        <v>50153459152.080002</v>
      </c>
    </row>
    <row r="6" spans="1:2" x14ac:dyDescent="0.25">
      <c r="A6" s="89"/>
      <c r="B6" s="105"/>
    </row>
    <row r="7" spans="1:2" x14ac:dyDescent="0.25">
      <c r="A7" s="90" t="s">
        <v>468</v>
      </c>
      <c r="B7" s="104">
        <v>23095679069.360001</v>
      </c>
    </row>
    <row r="8" spans="1:2" x14ac:dyDescent="0.25">
      <c r="A8" s="91" t="s">
        <v>210</v>
      </c>
      <c r="B8" s="103">
        <v>115761776</v>
      </c>
    </row>
    <row r="9" spans="1:2" x14ac:dyDescent="0.25">
      <c r="A9" s="91" t="s">
        <v>211</v>
      </c>
      <c r="B9" s="103">
        <v>441113139</v>
      </c>
    </row>
    <row r="10" spans="1:2" x14ac:dyDescent="0.25">
      <c r="A10" s="91" t="s">
        <v>212</v>
      </c>
      <c r="B10" s="103">
        <v>816585473.16999996</v>
      </c>
    </row>
    <row r="11" spans="1:2" x14ac:dyDescent="0.25">
      <c r="A11" s="91" t="s">
        <v>213</v>
      </c>
      <c r="B11" s="103">
        <v>409761316</v>
      </c>
    </row>
    <row r="12" spans="1:2" x14ac:dyDescent="0.25">
      <c r="A12" s="91" t="s">
        <v>214</v>
      </c>
      <c r="B12" s="103">
        <v>156152693</v>
      </c>
    </row>
    <row r="13" spans="1:2" x14ac:dyDescent="0.25">
      <c r="A13" s="91" t="s">
        <v>215</v>
      </c>
      <c r="B13" s="103">
        <v>212690859</v>
      </c>
    </row>
    <row r="14" spans="1:2" x14ac:dyDescent="0.25">
      <c r="A14" s="91" t="s">
        <v>216</v>
      </c>
      <c r="B14" s="103">
        <v>588679083.60000002</v>
      </c>
    </row>
    <row r="15" spans="1:2" x14ac:dyDescent="0.25">
      <c r="A15" s="91" t="s">
        <v>217</v>
      </c>
      <c r="B15" s="103">
        <v>56046218</v>
      </c>
    </row>
    <row r="16" spans="1:2" x14ac:dyDescent="0.25">
      <c r="A16" s="91" t="s">
        <v>218</v>
      </c>
      <c r="B16" s="103">
        <v>2250966045.79</v>
      </c>
    </row>
    <row r="17" spans="1:2" x14ac:dyDescent="0.25">
      <c r="A17" s="91" t="s">
        <v>219</v>
      </c>
      <c r="B17" s="103">
        <v>929172101.09000003</v>
      </c>
    </row>
    <row r="18" spans="1:2" x14ac:dyDescent="0.25">
      <c r="A18" s="91" t="s">
        <v>220</v>
      </c>
      <c r="B18" s="103">
        <v>135620367</v>
      </c>
    </row>
    <row r="19" spans="1:2" x14ac:dyDescent="0.25">
      <c r="A19" s="91" t="s">
        <v>221</v>
      </c>
      <c r="B19" s="103">
        <v>13056500384.49</v>
      </c>
    </row>
    <row r="20" spans="1:2" x14ac:dyDescent="0.25">
      <c r="A20" s="91" t="s">
        <v>222</v>
      </c>
      <c r="B20" s="103">
        <v>160348267</v>
      </c>
    </row>
    <row r="21" spans="1:2" x14ac:dyDescent="0.25">
      <c r="A21" s="91" t="s">
        <v>223</v>
      </c>
      <c r="B21" s="103">
        <v>225059201</v>
      </c>
    </row>
    <row r="22" spans="1:2" x14ac:dyDescent="0.25">
      <c r="A22" s="91" t="s">
        <v>224</v>
      </c>
      <c r="B22" s="103">
        <v>17009106</v>
      </c>
    </row>
    <row r="23" spans="1:2" x14ac:dyDescent="0.25">
      <c r="A23" s="91" t="s">
        <v>225</v>
      </c>
      <c r="B23" s="103">
        <v>82972858</v>
      </c>
    </row>
    <row r="24" spans="1:2" x14ac:dyDescent="0.25">
      <c r="A24" s="91" t="s">
        <v>226</v>
      </c>
      <c r="B24" s="103">
        <v>180935515</v>
      </c>
    </row>
    <row r="25" spans="1:2" x14ac:dyDescent="0.25">
      <c r="A25" s="91" t="s">
        <v>227</v>
      </c>
      <c r="B25" s="103">
        <v>236923952</v>
      </c>
    </row>
    <row r="26" spans="1:2" x14ac:dyDescent="0.25">
      <c r="A26" s="91" t="s">
        <v>228</v>
      </c>
      <c r="B26" s="103">
        <v>73381493</v>
      </c>
    </row>
    <row r="27" spans="1:2" x14ac:dyDescent="0.25">
      <c r="A27" s="91" t="s">
        <v>229</v>
      </c>
      <c r="B27" s="103">
        <v>346342613</v>
      </c>
    </row>
    <row r="28" spans="1:2" x14ac:dyDescent="0.25">
      <c r="A28" s="91" t="s">
        <v>230</v>
      </c>
      <c r="B28" s="103">
        <v>2588844982.2199998</v>
      </c>
    </row>
    <row r="29" spans="1:2" x14ac:dyDescent="0.25">
      <c r="A29" s="91" t="s">
        <v>231</v>
      </c>
      <c r="B29" s="103">
        <v>6893401</v>
      </c>
    </row>
    <row r="30" spans="1:2" x14ac:dyDescent="0.25">
      <c r="A30" s="91" t="s">
        <v>232</v>
      </c>
      <c r="B30" s="103">
        <v>7918225</v>
      </c>
    </row>
    <row r="31" spans="1:2" x14ac:dyDescent="0.25">
      <c r="A31" s="90" t="s">
        <v>469</v>
      </c>
      <c r="B31" s="104">
        <v>27057780082.720001</v>
      </c>
    </row>
  </sheetData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B2" sqref="B2"/>
    </sheetView>
  </sheetViews>
  <sheetFormatPr baseColWidth="10" defaultRowHeight="15.75" x14ac:dyDescent="0.25"/>
  <cols>
    <col min="1" max="1" width="97.42578125" style="53" bestFit="1" customWidth="1"/>
    <col min="2" max="3" width="19.7109375" style="44" bestFit="1" customWidth="1"/>
    <col min="4" max="4" width="16.7109375" style="44" bestFit="1" customWidth="1"/>
    <col min="5" max="5" width="11.42578125" style="44"/>
    <col min="6" max="16384" width="11.42578125" style="53"/>
  </cols>
  <sheetData>
    <row r="1" spans="1:2" x14ac:dyDescent="0.25">
      <c r="A1" s="30"/>
      <c r="B1" s="43" t="s">
        <v>72</v>
      </c>
    </row>
    <row r="2" spans="1:2" x14ac:dyDescent="0.25">
      <c r="A2" s="32" t="s">
        <v>80</v>
      </c>
      <c r="B2" s="33">
        <f>B4+B13+B16</f>
        <v>50153459151.816551</v>
      </c>
    </row>
    <row r="3" spans="1:2" x14ac:dyDescent="0.25">
      <c r="A3" s="45"/>
      <c r="B3" s="46"/>
    </row>
    <row r="4" spans="1:2" x14ac:dyDescent="0.25">
      <c r="A4" s="45" t="s">
        <v>170</v>
      </c>
      <c r="B4" s="47">
        <f>SUM(B5:B12)/2</f>
        <v>16215208686</v>
      </c>
    </row>
    <row r="5" spans="1:2" s="44" customFormat="1" x14ac:dyDescent="0.25">
      <c r="A5" s="48" t="s">
        <v>171</v>
      </c>
      <c r="B5" s="47">
        <f>SUM(B6:B12)</f>
        <v>16215208686</v>
      </c>
    </row>
    <row r="6" spans="1:2" s="44" customFormat="1" x14ac:dyDescent="0.25">
      <c r="A6" s="49" t="s">
        <v>172</v>
      </c>
      <c r="B6" s="50">
        <v>11810884689</v>
      </c>
    </row>
    <row r="7" spans="1:2" x14ac:dyDescent="0.25">
      <c r="A7" s="49" t="s">
        <v>173</v>
      </c>
      <c r="B7" s="50">
        <v>2073539661</v>
      </c>
    </row>
    <row r="8" spans="1:2" x14ac:dyDescent="0.25">
      <c r="A8" s="49" t="s">
        <v>174</v>
      </c>
      <c r="B8" s="50">
        <v>301200045</v>
      </c>
    </row>
    <row r="9" spans="1:2" x14ac:dyDescent="0.25">
      <c r="A9" s="49" t="s">
        <v>175</v>
      </c>
      <c r="B9" s="50">
        <v>769330408</v>
      </c>
    </row>
    <row r="10" spans="1:2" x14ac:dyDescent="0.25">
      <c r="A10" s="49" t="s">
        <v>176</v>
      </c>
      <c r="B10" s="50">
        <v>172879465</v>
      </c>
    </row>
    <row r="11" spans="1:2" x14ac:dyDescent="0.25">
      <c r="A11" s="49" t="s">
        <v>177</v>
      </c>
      <c r="B11" s="50">
        <v>183859201</v>
      </c>
    </row>
    <row r="12" spans="1:2" s="44" customFormat="1" x14ac:dyDescent="0.25">
      <c r="A12" s="49" t="s">
        <v>178</v>
      </c>
      <c r="B12" s="50">
        <v>903515217</v>
      </c>
    </row>
    <row r="13" spans="1:2" s="44" customFormat="1" x14ac:dyDescent="0.25">
      <c r="A13" s="45" t="s">
        <v>179</v>
      </c>
      <c r="B13" s="47">
        <f>B14+B15</f>
        <v>9390778642.9005795</v>
      </c>
    </row>
    <row r="14" spans="1:2" s="44" customFormat="1" x14ac:dyDescent="0.25">
      <c r="A14" s="48" t="s">
        <v>180</v>
      </c>
      <c r="B14" s="47">
        <v>662841018.42999995</v>
      </c>
    </row>
    <row r="15" spans="1:2" s="44" customFormat="1" x14ac:dyDescent="0.25">
      <c r="A15" s="48" t="s">
        <v>181</v>
      </c>
      <c r="B15" s="47">
        <v>8727937624.4705791</v>
      </c>
    </row>
    <row r="16" spans="1:2" s="44" customFormat="1" x14ac:dyDescent="0.25">
      <c r="A16" s="45" t="s">
        <v>182</v>
      </c>
      <c r="B16" s="51">
        <v>24547471822.91597</v>
      </c>
    </row>
    <row r="18" spans="2:2" x14ac:dyDescent="0.25">
      <c r="B18" s="52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2DDD46CF108884B9680CAC202B5C476" ma:contentTypeVersion="1" ma:contentTypeDescription="Crear nuevo documento." ma:contentTypeScope="" ma:versionID="8e27f6f330f5165569ae5d7be0b448b3">
  <xsd:schema xmlns:xsd="http://www.w3.org/2001/XMLSchema" xmlns:xs="http://www.w3.org/2001/XMLSchema" xmlns:p="http://schemas.microsoft.com/office/2006/metadata/properties" xmlns:ns2="3f76b0c9-ee25-42de-9f39-03b58d9e6478" targetNamespace="http://schemas.microsoft.com/office/2006/metadata/properties" ma:root="true" ma:fieldsID="8c1d5447b3d22e8c2b373aaafed2023b" ns2:_="">
    <xsd:import namespace="3f76b0c9-ee25-42de-9f39-03b58d9e647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76b0c9-ee25-42de-9f39-03b58d9e647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Identificador persistente" ma:description="Mantener el identificador al agregar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3f76b0c9-ee25-42de-9f39-03b58d9e6478">TAC5CW72XESH-294928627-129</_dlc_DocId>
    <_dlc_DocIdUrl xmlns="3f76b0c9-ee25-42de-9f39-03b58d9e6478">
      <Url>http://usisrvmspf/finanzas/_layouts/15/DocIdRedir.aspx?ID=TAC5CW72XESH-294928627-129</Url>
      <Description>TAC5CW72XESH-294928627-129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A68B9A2C-988D-4B0A-9D6A-A1A268D53860}"/>
</file>

<file path=customXml/itemProps2.xml><?xml version="1.0" encoding="utf-8"?>
<ds:datastoreItem xmlns:ds="http://schemas.openxmlformats.org/officeDocument/2006/customXml" ds:itemID="{5C32D927-58D6-48BD-82CD-EB932DDA0264}"/>
</file>

<file path=customXml/itemProps3.xml><?xml version="1.0" encoding="utf-8"?>
<ds:datastoreItem xmlns:ds="http://schemas.openxmlformats.org/officeDocument/2006/customXml" ds:itemID="{C327B0BB-FF34-4AED-B643-F704C199CEE4}"/>
</file>

<file path=customXml/itemProps4.xml><?xml version="1.0" encoding="utf-8"?>
<ds:datastoreItem xmlns:ds="http://schemas.openxmlformats.org/officeDocument/2006/customXml" ds:itemID="{7FF13768-5790-48E8-B592-813BF673161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Administrativa</vt:lpstr>
      <vt:lpstr>Funcional</vt:lpstr>
      <vt:lpstr>Programática</vt:lpstr>
      <vt:lpstr>Por Objeto del Gasto</vt:lpstr>
      <vt:lpstr>Tipo de Gasto</vt:lpstr>
      <vt:lpstr>Fuente de Financiamiento</vt:lpstr>
      <vt:lpstr>Eje, Vertiente y PP</vt:lpstr>
      <vt:lpstr>Ramos Administrativs</vt:lpstr>
      <vt:lpstr>Gasto Programable</vt:lpstr>
      <vt:lpstr>Equidad de Género</vt:lpstr>
      <vt:lpstr>Principales Variaciones</vt:lpstr>
      <vt:lpstr>Anexo Informativo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Gerardo Rodríguez Lárraga</dc:creator>
  <cp:lastModifiedBy>Gerardo Rodríguez Lárraga</cp:lastModifiedBy>
  <cp:lastPrinted>2019-11-20T04:05:32Z</cp:lastPrinted>
  <dcterms:created xsi:type="dcterms:W3CDTF">2018-11-15T23:07:14Z</dcterms:created>
  <dcterms:modified xsi:type="dcterms:W3CDTF">2020-02-13T19:41:02Z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0x010100A2DDD46CF108884B9680CAC202B5C476</vt:lpwstr>
  </property>
  <property fmtid="{D5CDD505-2E9C-101B-9397-08002B2CF9AE}" pid="3" name="Order">
    <vt:r8>12900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SharedWithUsers">
    <vt:lpwstr/>
  </property>
  <property fmtid="{D5CDD505-2E9C-101B-9397-08002B2CF9AE}" pid="10" name="_dlc_DocIdItemGuid">
    <vt:lpwstr>91547360-1c54-4454-bb30-13ae0c5342c2</vt:lpwstr>
  </property>
</Properties>
</file>